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aV\Desktop\25.11.2021. Domes sēde\"/>
    </mc:Choice>
  </mc:AlternateContent>
  <bookViews>
    <workbookView xWindow="0" yWindow="0" windowWidth="28800" windowHeight="12330"/>
  </bookViews>
  <sheets>
    <sheet name="Amata vienību saraksts" sheetId="3" r:id="rId1"/>
  </sheets>
  <definedNames>
    <definedName name="_xlnm.Print_Area" localSheetId="0">'Amata vienību saraksts'!$A$1:$E$2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3" l="1"/>
  <c r="D85" i="3" l="1"/>
  <c r="F93" i="3"/>
  <c r="F92" i="3"/>
  <c r="F91" i="3"/>
  <c r="F90" i="3"/>
  <c r="F89" i="3"/>
  <c r="F88" i="3"/>
  <c r="F84" i="3"/>
  <c r="F83" i="3"/>
  <c r="F77" i="3"/>
  <c r="F76" i="3"/>
  <c r="F75" i="3"/>
  <c r="F74" i="3"/>
  <c r="F73" i="3"/>
  <c r="F72" i="3"/>
  <c r="F71" i="3"/>
  <c r="F70" i="3"/>
  <c r="F69" i="3"/>
  <c r="F63" i="3"/>
  <c r="F85" i="3" l="1"/>
  <c r="F94" i="3"/>
  <c r="D44" i="3" l="1"/>
  <c r="D41" i="3"/>
  <c r="D37" i="3"/>
  <c r="D9" i="3"/>
  <c r="D52" i="3" l="1"/>
  <c r="F62" i="3"/>
  <c r="F55" i="3"/>
  <c r="F56" i="3"/>
  <c r="F57" i="3"/>
  <c r="F58" i="3"/>
  <c r="F59" i="3"/>
  <c r="F60" i="3"/>
  <c r="F61" i="3"/>
  <c r="F64" i="3"/>
  <c r="F65" i="3"/>
  <c r="F66" i="3"/>
  <c r="F48" i="3"/>
  <c r="F50" i="3"/>
  <c r="D34" i="3"/>
  <c r="D27" i="3"/>
  <c r="D12" i="3"/>
  <c r="F7" i="3"/>
  <c r="F8" i="3"/>
  <c r="F11" i="3"/>
  <c r="F12" i="3" s="1"/>
  <c r="F14" i="3"/>
  <c r="F17" i="3"/>
  <c r="F19" i="3"/>
  <c r="F20" i="3"/>
  <c r="F22" i="3"/>
  <c r="F23" i="3"/>
  <c r="F24" i="3"/>
  <c r="F25" i="3"/>
  <c r="F26" i="3"/>
  <c r="F29" i="3"/>
  <c r="F31" i="3"/>
  <c r="F39" i="3"/>
  <c r="F40" i="3"/>
  <c r="F44" i="3"/>
  <c r="F46" i="3"/>
  <c r="F47" i="3"/>
  <c r="F54" i="3"/>
  <c r="F5" i="3"/>
  <c r="F34" i="3" l="1"/>
  <c r="F37" i="3"/>
  <c r="F41" i="3"/>
  <c r="F9" i="3"/>
  <c r="F52" i="3"/>
  <c r="F67" i="3"/>
  <c r="F27" i="3"/>
</calcChain>
</file>

<file path=xl/sharedStrings.xml><?xml version="1.0" encoding="utf-8"?>
<sst xmlns="http://schemas.openxmlformats.org/spreadsheetml/2006/main" count="330" uniqueCount="158">
  <si>
    <t>Amata vienības nosaukums</t>
  </si>
  <si>
    <t>Profesijas kods</t>
  </si>
  <si>
    <t>Amata vienību skaits</t>
  </si>
  <si>
    <t>3341 04</t>
  </si>
  <si>
    <t>5151 20</t>
  </si>
  <si>
    <t>Īpašumu uzturēšanas nodaļa</t>
  </si>
  <si>
    <t>Pārvalde</t>
  </si>
  <si>
    <t>Kapsētas pārzinis</t>
  </si>
  <si>
    <t>Vadītājs</t>
  </si>
  <si>
    <t>Labiekārtošanas strādnieks</t>
  </si>
  <si>
    <t>Arhivārs</t>
  </si>
  <si>
    <t>1213 23</t>
  </si>
  <si>
    <t>Valsts un pašvaldības vienotais klientu apkalpošanas centrs</t>
  </si>
  <si>
    <t>Klientu apkalpošanas speciālists</t>
  </si>
  <si>
    <t>Cesvaines Kultūras nams</t>
  </si>
  <si>
    <t>kora “Cesvaine” diriģents</t>
  </si>
  <si>
    <t>kora “Virši” diriģents</t>
  </si>
  <si>
    <t>Teātra režisors</t>
  </si>
  <si>
    <t>Folkloras kopas vadītājs</t>
  </si>
  <si>
    <t>Deju grupas vadītājs</t>
  </si>
  <si>
    <t>Pūtēju orķestra diriģents</t>
  </si>
  <si>
    <t>Deju ansambļa vadītājs</t>
  </si>
  <si>
    <t>Bērnu deju grupas vadītājs</t>
  </si>
  <si>
    <t>Bērnu vokālā ansambļa vadītājs</t>
  </si>
  <si>
    <t>Mākslas studijas vadītājs</t>
  </si>
  <si>
    <t>Rokdarbu studijas vadītājs</t>
  </si>
  <si>
    <t>Kormeistars</t>
  </si>
  <si>
    <t>Cesvaines bibliotēka</t>
  </si>
  <si>
    <t>Cesvaines bibliotēkas Abonements</t>
  </si>
  <si>
    <t>Cesvaines bibliotēkas Bērnu literatūras nodaļa</t>
  </si>
  <si>
    <t>Kraukļu bibliotēka</t>
  </si>
  <si>
    <t>Tūrisma informācijas konsultants</t>
  </si>
  <si>
    <t>Cesvaines pils</t>
  </si>
  <si>
    <t>Dežurants</t>
  </si>
  <si>
    <t>minimālā stundas likme</t>
  </si>
  <si>
    <t>Saimniecības vadītājs administrācija</t>
  </si>
  <si>
    <t>Saimniecības pārzinis pils</t>
  </si>
  <si>
    <t>Sētnieks</t>
  </si>
  <si>
    <t>2422 37</t>
  </si>
  <si>
    <t>4415 01</t>
  </si>
  <si>
    <t>Dzīvojamo māju/īpašumu apsaimniekošanas speciālists</t>
  </si>
  <si>
    <t>Lietvedis</t>
  </si>
  <si>
    <t>Pārvaldes vadītājs</t>
  </si>
  <si>
    <t>4222 07</t>
  </si>
  <si>
    <t>1211 50</t>
  </si>
  <si>
    <t>2652 24</t>
  </si>
  <si>
    <t>2654 11</t>
  </si>
  <si>
    <t>2652 27</t>
  </si>
  <si>
    <t>2653 10</t>
  </si>
  <si>
    <t>2652 16</t>
  </si>
  <si>
    <t>2653 12</t>
  </si>
  <si>
    <t>2352 18</t>
  </si>
  <si>
    <t>3435 28</t>
  </si>
  <si>
    <t>2652 21</t>
  </si>
  <si>
    <t>4221 03</t>
  </si>
  <si>
    <t>5151 11</t>
  </si>
  <si>
    <t>9629 05</t>
  </si>
  <si>
    <t>5151 03</t>
  </si>
  <si>
    <t>9214 03</t>
  </si>
  <si>
    <t>9313 02</t>
  </si>
  <si>
    <t>9112 01</t>
  </si>
  <si>
    <t>8182 04</t>
  </si>
  <si>
    <t>9613 01</t>
  </si>
  <si>
    <t>1213 17</t>
  </si>
  <si>
    <t>2621 03</t>
  </si>
  <si>
    <t>2633  02</t>
  </si>
  <si>
    <t>2621 11</t>
  </si>
  <si>
    <t>Kapsētas pārziņa palīgs</t>
  </si>
  <si>
    <t>5151 21</t>
  </si>
  <si>
    <t>2642 05</t>
  </si>
  <si>
    <t>Informatīvā izdevuma redaktors</t>
  </si>
  <si>
    <t xml:space="preserve">Vadītājs </t>
  </si>
  <si>
    <t>1.</t>
  </si>
  <si>
    <t>18.</t>
  </si>
  <si>
    <t>II</t>
  </si>
  <si>
    <t>24.</t>
  </si>
  <si>
    <t>I</t>
  </si>
  <si>
    <t>18.1.</t>
  </si>
  <si>
    <t>II B</t>
  </si>
  <si>
    <t>23.</t>
  </si>
  <si>
    <t>II A</t>
  </si>
  <si>
    <t>33.</t>
  </si>
  <si>
    <t>III</t>
  </si>
  <si>
    <t>I B</t>
  </si>
  <si>
    <t>18.2.</t>
  </si>
  <si>
    <t>57.</t>
  </si>
  <si>
    <t>I C</t>
  </si>
  <si>
    <t>18.5.</t>
  </si>
  <si>
    <t xml:space="preserve">IV </t>
  </si>
  <si>
    <t>3.</t>
  </si>
  <si>
    <t>4.</t>
  </si>
  <si>
    <t>IA</t>
  </si>
  <si>
    <t>13.</t>
  </si>
  <si>
    <t>IV</t>
  </si>
  <si>
    <t>Nr.p.k.</t>
  </si>
  <si>
    <t>IV A</t>
  </si>
  <si>
    <t>5.2.</t>
  </si>
  <si>
    <t>9329 09</t>
  </si>
  <si>
    <t>5311 01</t>
  </si>
  <si>
    <t>29.</t>
  </si>
  <si>
    <t>9412 02</t>
  </si>
  <si>
    <t>5419 11</t>
  </si>
  <si>
    <t>I A</t>
  </si>
  <si>
    <t>5311 03</t>
  </si>
  <si>
    <t>2221 34</t>
  </si>
  <si>
    <t>Saimniecības vadītājs</t>
  </si>
  <si>
    <t>Apkopēja</t>
  </si>
  <si>
    <t>Palīgstrādnieks</t>
  </si>
  <si>
    <t>Lietvede</t>
  </si>
  <si>
    <t>18.3.</t>
  </si>
  <si>
    <t>Laborants</t>
  </si>
  <si>
    <t>Autobusa vadītājs</t>
  </si>
  <si>
    <t>41.</t>
  </si>
  <si>
    <t>Medmāsa</t>
  </si>
  <si>
    <t>Remontstrādnieks</t>
  </si>
  <si>
    <t>Skolas sargs</t>
  </si>
  <si>
    <t>Sporta organizators</t>
  </si>
  <si>
    <t>48.</t>
  </si>
  <si>
    <t>Elektriķis</t>
  </si>
  <si>
    <t>Viesnīcas vadītājs</t>
  </si>
  <si>
    <t>1411 01</t>
  </si>
  <si>
    <t>Auklis</t>
  </si>
  <si>
    <t>Pulciņa vadītājs</t>
  </si>
  <si>
    <t>Internāta audzinātājs</t>
  </si>
  <si>
    <t>Cesvaines vidusskolas ēdināšanas nodaļa</t>
  </si>
  <si>
    <t>Nodaļas vadītājs</t>
  </si>
  <si>
    <t>Pavārs</t>
  </si>
  <si>
    <t>Kafejnīcas darbinieks</t>
  </si>
  <si>
    <t>Pavāra palīgs</t>
  </si>
  <si>
    <t>Virtuves darbinieks</t>
  </si>
  <si>
    <t>Automašīnas vadītājs</t>
  </si>
  <si>
    <t>31.</t>
  </si>
  <si>
    <t>Krājuma glabātājs</t>
  </si>
  <si>
    <t>Vēsturnieks</t>
  </si>
  <si>
    <t>Izglītojošā darba un darba ar apmeklētājiem speciālists (muzeju jomā)</t>
  </si>
  <si>
    <t>V</t>
  </si>
  <si>
    <t>Ceļu meistars</t>
  </si>
  <si>
    <t>Apkopējs</t>
  </si>
  <si>
    <t>Apkopējs-sētnieks</t>
  </si>
  <si>
    <t>Sētnieks-kurinātājs</t>
  </si>
  <si>
    <t>Mēnešalgas likme
(EUR)</t>
  </si>
  <si>
    <t>Mēnešalgas fonds 
(EUR)</t>
  </si>
  <si>
    <t>Amata saime</t>
  </si>
  <si>
    <t>Amata saimes līmenis</t>
  </si>
  <si>
    <t>Mēnešalgas grupa</t>
  </si>
  <si>
    <t>Kopā</t>
  </si>
  <si>
    <t>Saimniecības vadītāja</t>
  </si>
  <si>
    <t>Pavadonis</t>
  </si>
  <si>
    <t>Veļas pārzinis</t>
  </si>
  <si>
    <t>Pirmsskolas iestāžu un skolu māsa</t>
  </si>
  <si>
    <t>Madonas novada Cesvaines apvienības pārvaldes un tās pakļautībā esošo iestāžu amata vienību saraksts no 01.01.2022.</t>
  </si>
  <si>
    <t>Cesvaines vidusskola (bez padagogu amatiem)</t>
  </si>
  <si>
    <t>Cesvaines tūrisma centrs</t>
  </si>
  <si>
    <t>Abonamenta vadītājs</t>
  </si>
  <si>
    <t>Multifunkcionālais centrs</t>
  </si>
  <si>
    <t>Cesvaines pirmsskolas izglītības iestāde "Brīnumzeme" (bez pedagogu amatiem)</t>
  </si>
  <si>
    <t>1.pielikums Madonas novada pašvaldības domes 25.11.2021. lēmumam Nr. 477 (protokols Nr. 15, 44. p.)</t>
  </si>
  <si>
    <t>Cesvaines mūzikas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</si>
</sst>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B05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rgb="FF414142"/>
      <name val="Times New Roman"/>
      <family val="1"/>
      <charset val="186"/>
    </font>
    <font>
      <b/>
      <sz val="12"/>
      <color rgb="FF00B050"/>
      <name val="Times New Roman"/>
      <family val="1"/>
      <charset val="186"/>
    </font>
    <font>
      <sz val="12"/>
      <color rgb="FF4D5156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b/>
      <sz val="11"/>
      <color theme="9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</cellStyleXfs>
  <cellXfs count="93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9" fontId="5" fillId="0" borderId="0" xfId="5" applyFont="1" applyBorder="1" applyAlignment="1">
      <alignment horizontal="center"/>
    </xf>
    <xf numFmtId="9" fontId="6" fillId="2" borderId="0" xfId="5" applyFont="1" applyFill="1" applyBorder="1" applyAlignment="1">
      <alignment horizontal="center"/>
    </xf>
    <xf numFmtId="9" fontId="6" fillId="0" borderId="0" xfId="5" applyFont="1" applyBorder="1" applyAlignment="1">
      <alignment horizontal="center"/>
    </xf>
    <xf numFmtId="9" fontId="3" fillId="0" borderId="0" xfId="5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/>
    <xf numFmtId="0" fontId="6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/>
    <xf numFmtId="0" fontId="5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9" fontId="5" fillId="0" borderId="0" xfId="5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3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4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6">
    <cellStyle name="Normal 2" xfId="3"/>
    <cellStyle name="Parasts" xfId="0" builtinId="0"/>
    <cellStyle name="Parasts 4" xfId="2"/>
    <cellStyle name="Parasts 5" xfId="4"/>
    <cellStyle name="Parasts 6" xfId="1"/>
    <cellStyle name="Procenti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162"/>
  <sheetViews>
    <sheetView tabSelected="1" zoomScale="84" zoomScaleNormal="84" workbookViewId="0">
      <selection activeCell="I112" sqref="I112"/>
    </sheetView>
  </sheetViews>
  <sheetFormatPr defaultRowHeight="15.75" x14ac:dyDescent="0.25"/>
  <cols>
    <col min="1" max="1" width="9.140625" style="22"/>
    <col min="2" max="2" width="32.7109375" style="24" customWidth="1"/>
    <col min="3" max="3" width="10.5703125" style="22" customWidth="1"/>
    <col min="4" max="4" width="8.42578125" style="22" customWidth="1"/>
    <col min="5" max="5" width="12.42578125" style="22" customWidth="1"/>
    <col min="6" max="6" width="13" style="22" customWidth="1"/>
    <col min="7" max="7" width="7.5703125" style="22" customWidth="1"/>
    <col min="8" max="8" width="7.85546875" style="22" customWidth="1"/>
    <col min="9" max="9" width="12.85546875" style="22" customWidth="1"/>
    <col min="10" max="10" width="34.5703125" style="23" customWidth="1"/>
    <col min="11" max="11" width="25.140625" style="24" customWidth="1"/>
    <col min="12" max="12" width="17.42578125" style="24" customWidth="1"/>
    <col min="13" max="13" width="70.140625" style="24" customWidth="1"/>
    <col min="14" max="16384" width="9.140625" style="24"/>
  </cols>
  <sheetData>
    <row r="1" spans="1:18" ht="15.75" customHeight="1" x14ac:dyDescent="0.25">
      <c r="A1" s="89" t="s">
        <v>156</v>
      </c>
      <c r="B1" s="89"/>
      <c r="C1" s="89"/>
      <c r="D1" s="89"/>
      <c r="E1" s="89"/>
      <c r="F1" s="89"/>
      <c r="G1" s="89"/>
      <c r="H1" s="89"/>
      <c r="I1" s="89"/>
    </row>
    <row r="2" spans="1:18" ht="27.75" customHeight="1" x14ac:dyDescent="0.25">
      <c r="A2" s="90" t="s">
        <v>150</v>
      </c>
      <c r="B2" s="90"/>
      <c r="C2" s="90"/>
      <c r="D2" s="90"/>
      <c r="E2" s="90"/>
      <c r="F2" s="90"/>
      <c r="G2" s="90"/>
      <c r="H2" s="90"/>
      <c r="I2" s="90"/>
    </row>
    <row r="3" spans="1:18" ht="47.25" x14ac:dyDescent="0.25">
      <c r="A3" s="19" t="s">
        <v>94</v>
      </c>
      <c r="B3" s="12" t="s">
        <v>0</v>
      </c>
      <c r="C3" s="12" t="s">
        <v>1</v>
      </c>
      <c r="D3" s="12" t="s">
        <v>2</v>
      </c>
      <c r="E3" s="20" t="s">
        <v>140</v>
      </c>
      <c r="F3" s="12" t="s">
        <v>141</v>
      </c>
      <c r="G3" s="12" t="s">
        <v>142</v>
      </c>
      <c r="H3" s="12" t="s">
        <v>143</v>
      </c>
      <c r="I3" s="12" t="s">
        <v>144</v>
      </c>
      <c r="J3" s="14"/>
      <c r="K3" s="25"/>
    </row>
    <row r="4" spans="1:18" x14ac:dyDescent="0.25">
      <c r="A4" s="85" t="s">
        <v>6</v>
      </c>
      <c r="B4" s="86"/>
      <c r="C4" s="86"/>
      <c r="D4" s="86"/>
      <c r="E4" s="86"/>
      <c r="F4" s="86"/>
      <c r="G4" s="86"/>
      <c r="H4" s="86"/>
      <c r="I4" s="86"/>
      <c r="J4" s="26"/>
      <c r="K4" s="26"/>
      <c r="M4" s="27"/>
      <c r="N4" s="23"/>
      <c r="O4" s="23"/>
      <c r="P4" s="23"/>
      <c r="Q4" s="23"/>
      <c r="R4" s="23"/>
    </row>
    <row r="5" spans="1:18" x14ac:dyDescent="0.25">
      <c r="A5" s="9">
        <v>1</v>
      </c>
      <c r="B5" s="28" t="s">
        <v>42</v>
      </c>
      <c r="C5" s="9" t="s">
        <v>11</v>
      </c>
      <c r="D5" s="9">
        <v>1</v>
      </c>
      <c r="E5" s="9">
        <v>1590</v>
      </c>
      <c r="F5" s="9">
        <f>E5*D5</f>
        <v>1590</v>
      </c>
      <c r="G5" s="1" t="s">
        <v>72</v>
      </c>
      <c r="H5" s="2" t="s">
        <v>95</v>
      </c>
      <c r="I5" s="2">
        <v>13</v>
      </c>
      <c r="J5" s="15"/>
      <c r="K5" s="23"/>
      <c r="L5" s="3"/>
      <c r="M5" s="23"/>
      <c r="N5" s="23"/>
      <c r="O5" s="23"/>
      <c r="P5" s="23"/>
      <c r="Q5" s="23"/>
      <c r="R5" s="23"/>
    </row>
    <row r="6" spans="1:18" x14ac:dyDescent="0.25">
      <c r="A6" s="29">
        <v>2</v>
      </c>
      <c r="B6" s="30" t="s">
        <v>41</v>
      </c>
      <c r="C6" s="29" t="s">
        <v>3</v>
      </c>
      <c r="D6" s="29">
        <v>1</v>
      </c>
      <c r="E6" s="29">
        <v>1000</v>
      </c>
      <c r="F6" s="29">
        <v>1000</v>
      </c>
      <c r="G6" s="5" t="s">
        <v>73</v>
      </c>
      <c r="H6" s="5" t="s">
        <v>74</v>
      </c>
      <c r="I6" s="5">
        <v>7</v>
      </c>
      <c r="J6" s="16"/>
      <c r="K6" s="31"/>
      <c r="L6" s="32"/>
      <c r="M6" s="83"/>
      <c r="N6" s="84"/>
      <c r="O6" s="84"/>
      <c r="P6" s="25"/>
      <c r="Q6" s="27"/>
      <c r="R6" s="23"/>
    </row>
    <row r="7" spans="1:18" x14ac:dyDescent="0.25">
      <c r="A7" s="29">
        <v>3</v>
      </c>
      <c r="B7" s="33" t="s">
        <v>70</v>
      </c>
      <c r="C7" s="4" t="s">
        <v>69</v>
      </c>
      <c r="D7" s="29">
        <v>0.5</v>
      </c>
      <c r="E7" s="29">
        <v>835</v>
      </c>
      <c r="F7" s="29">
        <f>E7*D7</f>
        <v>417.5</v>
      </c>
      <c r="G7" s="29" t="s">
        <v>75</v>
      </c>
      <c r="H7" s="29" t="s">
        <v>76</v>
      </c>
      <c r="I7" s="29">
        <v>7</v>
      </c>
      <c r="J7" s="62"/>
      <c r="K7" s="34"/>
      <c r="M7" s="83"/>
      <c r="N7" s="84"/>
      <c r="O7" s="84"/>
      <c r="P7" s="27"/>
      <c r="Q7" s="27"/>
      <c r="R7" s="23"/>
    </row>
    <row r="8" spans="1:18" x14ac:dyDescent="0.25">
      <c r="A8" s="9">
        <v>4</v>
      </c>
      <c r="B8" s="28" t="s">
        <v>10</v>
      </c>
      <c r="C8" s="9" t="s">
        <v>39</v>
      </c>
      <c r="D8" s="9">
        <v>0.5</v>
      </c>
      <c r="E8" s="9">
        <v>740</v>
      </c>
      <c r="F8" s="9">
        <f>E8*D8</f>
        <v>370</v>
      </c>
      <c r="G8" s="4" t="s">
        <v>77</v>
      </c>
      <c r="H8" s="4" t="s">
        <v>76</v>
      </c>
      <c r="I8" s="4">
        <v>7</v>
      </c>
      <c r="J8" s="15"/>
      <c r="K8" s="26"/>
      <c r="L8" s="35"/>
      <c r="M8" s="26"/>
      <c r="N8" s="13"/>
      <c r="O8" s="26"/>
      <c r="P8" s="26"/>
      <c r="Q8" s="26"/>
      <c r="R8" s="23"/>
    </row>
    <row r="9" spans="1:18" x14ac:dyDescent="0.25">
      <c r="A9" s="9"/>
      <c r="B9" s="46" t="s">
        <v>145</v>
      </c>
      <c r="D9" s="19">
        <f>SUM(D5:D8)</f>
        <v>3</v>
      </c>
      <c r="E9" s="19"/>
      <c r="F9" s="19">
        <f>SUM(F5:F8)</f>
        <v>3377.5</v>
      </c>
      <c r="G9" s="19"/>
      <c r="H9" s="19"/>
      <c r="I9" s="19"/>
      <c r="J9" s="36"/>
      <c r="K9" s="26"/>
    </row>
    <row r="10" spans="1:18" x14ac:dyDescent="0.25">
      <c r="A10" s="77" t="s">
        <v>12</v>
      </c>
      <c r="B10" s="78"/>
      <c r="C10" s="78"/>
      <c r="D10" s="78"/>
      <c r="E10" s="78"/>
      <c r="F10" s="78"/>
      <c r="G10" s="78"/>
      <c r="H10" s="78"/>
      <c r="I10" s="78"/>
      <c r="J10" s="26"/>
      <c r="K10" s="26"/>
    </row>
    <row r="11" spans="1:18" x14ac:dyDescent="0.25">
      <c r="A11" s="9">
        <v>1</v>
      </c>
      <c r="B11" s="28" t="s">
        <v>13</v>
      </c>
      <c r="C11" s="9" t="s">
        <v>43</v>
      </c>
      <c r="D11" s="9">
        <v>0.5</v>
      </c>
      <c r="E11" s="9">
        <v>1000</v>
      </c>
      <c r="F11" s="9">
        <f>E11*D11</f>
        <v>500</v>
      </c>
      <c r="G11" s="9" t="s">
        <v>79</v>
      </c>
      <c r="H11" s="9" t="s">
        <v>80</v>
      </c>
      <c r="I11" s="9">
        <v>6</v>
      </c>
      <c r="J11" s="17"/>
      <c r="K11" s="26"/>
      <c r="L11" s="23"/>
      <c r="M11" s="23"/>
      <c r="N11" s="23"/>
      <c r="O11" s="23"/>
      <c r="P11" s="23"/>
      <c r="Q11" s="23"/>
      <c r="R11" s="23"/>
    </row>
    <row r="12" spans="1:18" x14ac:dyDescent="0.25">
      <c r="A12" s="9"/>
      <c r="B12" s="46" t="s">
        <v>145</v>
      </c>
      <c r="C12" s="19"/>
      <c r="D12" s="19">
        <f>D11</f>
        <v>0.5</v>
      </c>
      <c r="E12" s="19"/>
      <c r="F12" s="19">
        <f>F11</f>
        <v>500</v>
      </c>
      <c r="G12" s="19"/>
      <c r="H12" s="19"/>
      <c r="I12" s="19"/>
      <c r="J12" s="36"/>
      <c r="K12" s="26"/>
      <c r="L12" s="23"/>
      <c r="M12" s="23"/>
      <c r="N12" s="23"/>
      <c r="O12" s="23"/>
      <c r="P12" s="23"/>
      <c r="Q12" s="23"/>
      <c r="R12" s="23"/>
    </row>
    <row r="13" spans="1:18" x14ac:dyDescent="0.25">
      <c r="A13" s="77" t="s">
        <v>14</v>
      </c>
      <c r="B13" s="78"/>
      <c r="C13" s="78"/>
      <c r="D13" s="78"/>
      <c r="E13" s="78"/>
      <c r="F13" s="78"/>
      <c r="G13" s="78"/>
      <c r="H13" s="78"/>
      <c r="I13" s="78"/>
      <c r="J13" s="26"/>
      <c r="K13" s="26"/>
      <c r="L13" s="23"/>
      <c r="M13" s="23"/>
      <c r="N13" s="23"/>
      <c r="O13" s="23"/>
      <c r="P13" s="23"/>
      <c r="Q13" s="23"/>
      <c r="R13" s="23"/>
    </row>
    <row r="14" spans="1:18" x14ac:dyDescent="0.25">
      <c r="A14" s="9">
        <v>1</v>
      </c>
      <c r="B14" s="28" t="s">
        <v>8</v>
      </c>
      <c r="C14" s="37">
        <v>143101</v>
      </c>
      <c r="D14" s="9">
        <v>1</v>
      </c>
      <c r="E14" s="9">
        <v>950</v>
      </c>
      <c r="F14" s="9">
        <f>E14*D14</f>
        <v>950</v>
      </c>
      <c r="G14" s="4" t="s">
        <v>81</v>
      </c>
      <c r="H14" s="4" t="s">
        <v>82</v>
      </c>
      <c r="I14" s="4">
        <v>9</v>
      </c>
      <c r="J14" s="15"/>
      <c r="K14" s="26"/>
      <c r="L14" s="38"/>
      <c r="M14" s="27"/>
      <c r="N14" s="23"/>
      <c r="O14" s="23"/>
      <c r="P14" s="23"/>
      <c r="Q14" s="23"/>
      <c r="R14" s="23"/>
    </row>
    <row r="15" spans="1:18" x14ac:dyDescent="0.25">
      <c r="A15" s="9">
        <v>2</v>
      </c>
      <c r="B15" s="28" t="s">
        <v>15</v>
      </c>
      <c r="C15" s="9" t="s">
        <v>45</v>
      </c>
      <c r="D15" s="9">
        <v>0.5</v>
      </c>
      <c r="E15" s="9">
        <v>660</v>
      </c>
      <c r="F15" s="9">
        <v>330</v>
      </c>
      <c r="G15" s="7" t="s">
        <v>81</v>
      </c>
      <c r="H15" s="7" t="s">
        <v>83</v>
      </c>
      <c r="I15" s="7">
        <v>7</v>
      </c>
      <c r="J15" s="15"/>
      <c r="K15" s="26"/>
      <c r="L15" s="23"/>
      <c r="M15" s="23"/>
      <c r="N15" s="23"/>
      <c r="O15" s="23"/>
      <c r="P15" s="23"/>
      <c r="Q15" s="23"/>
      <c r="R15" s="23"/>
    </row>
    <row r="16" spans="1:18" x14ac:dyDescent="0.25">
      <c r="A16" s="9">
        <v>3</v>
      </c>
      <c r="B16" s="28" t="s">
        <v>16</v>
      </c>
      <c r="C16" s="9" t="s">
        <v>45</v>
      </c>
      <c r="D16" s="9">
        <v>0.2</v>
      </c>
      <c r="E16" s="9">
        <v>660</v>
      </c>
      <c r="F16" s="9">
        <v>132</v>
      </c>
      <c r="G16" s="7" t="s">
        <v>81</v>
      </c>
      <c r="H16" s="7" t="s">
        <v>83</v>
      </c>
      <c r="I16" s="7">
        <v>7</v>
      </c>
      <c r="J16" s="15"/>
      <c r="K16" s="26"/>
      <c r="L16" s="23"/>
      <c r="M16" s="83"/>
      <c r="N16" s="84"/>
      <c r="O16" s="84"/>
      <c r="P16" s="25"/>
      <c r="Q16" s="27"/>
      <c r="R16" s="23"/>
    </row>
    <row r="17" spans="1:21" x14ac:dyDescent="0.25">
      <c r="A17" s="9">
        <v>4</v>
      </c>
      <c r="B17" s="28" t="s">
        <v>17</v>
      </c>
      <c r="C17" s="9" t="s">
        <v>46</v>
      </c>
      <c r="D17" s="9">
        <v>0.5</v>
      </c>
      <c r="E17" s="9">
        <v>660</v>
      </c>
      <c r="F17" s="9">
        <f>E17*D17</f>
        <v>330</v>
      </c>
      <c r="G17" s="7" t="s">
        <v>81</v>
      </c>
      <c r="H17" s="7" t="s">
        <v>83</v>
      </c>
      <c r="I17" s="7">
        <v>7</v>
      </c>
      <c r="J17" s="15"/>
      <c r="K17" s="26"/>
      <c r="L17" s="23"/>
      <c r="M17" s="83"/>
      <c r="N17" s="84"/>
      <c r="O17" s="84"/>
      <c r="P17" s="27"/>
      <c r="Q17" s="27"/>
      <c r="R17" s="23"/>
    </row>
    <row r="18" spans="1:21" x14ac:dyDescent="0.25">
      <c r="A18" s="9">
        <v>5</v>
      </c>
      <c r="B18" s="28" t="s">
        <v>18</v>
      </c>
      <c r="C18" s="9" t="s">
        <v>47</v>
      </c>
      <c r="D18" s="9">
        <v>0.4</v>
      </c>
      <c r="E18" s="9">
        <v>660</v>
      </c>
      <c r="F18" s="9">
        <v>264</v>
      </c>
      <c r="G18" s="7" t="s">
        <v>81</v>
      </c>
      <c r="H18" s="7" t="s">
        <v>83</v>
      </c>
      <c r="I18" s="7">
        <v>7</v>
      </c>
      <c r="J18" s="15"/>
      <c r="K18" s="26"/>
      <c r="L18" s="23"/>
      <c r="M18" s="26"/>
      <c r="N18" s="13"/>
      <c r="O18" s="26"/>
      <c r="P18" s="26"/>
      <c r="Q18" s="26"/>
      <c r="R18" s="23"/>
    </row>
    <row r="19" spans="1:21" x14ac:dyDescent="0.25">
      <c r="A19" s="9">
        <v>6</v>
      </c>
      <c r="B19" s="28" t="s">
        <v>19</v>
      </c>
      <c r="C19" s="9" t="s">
        <v>48</v>
      </c>
      <c r="D19" s="9">
        <v>0.3</v>
      </c>
      <c r="E19" s="9">
        <v>660</v>
      </c>
      <c r="F19" s="9">
        <f>E19*D19</f>
        <v>198</v>
      </c>
      <c r="G19" s="7" t="s">
        <v>81</v>
      </c>
      <c r="H19" s="7" t="s">
        <v>83</v>
      </c>
      <c r="I19" s="7">
        <v>7</v>
      </c>
      <c r="J19" s="15"/>
      <c r="K19" s="26"/>
      <c r="L19" s="23"/>
      <c r="M19" s="23"/>
      <c r="N19" s="23"/>
      <c r="O19" s="23"/>
      <c r="P19" s="23"/>
      <c r="Q19" s="23"/>
      <c r="R19" s="23"/>
    </row>
    <row r="20" spans="1:21" x14ac:dyDescent="0.25">
      <c r="A20" s="9">
        <v>7</v>
      </c>
      <c r="B20" s="28" t="s">
        <v>20</v>
      </c>
      <c r="C20" s="9" t="s">
        <v>49</v>
      </c>
      <c r="D20" s="9">
        <v>0.4</v>
      </c>
      <c r="E20" s="9">
        <v>660</v>
      </c>
      <c r="F20" s="9">
        <f>E20*D20</f>
        <v>264</v>
      </c>
      <c r="G20" s="7" t="s">
        <v>81</v>
      </c>
      <c r="H20" s="7" t="s">
        <v>83</v>
      </c>
      <c r="I20" s="7">
        <v>7</v>
      </c>
      <c r="J20" s="15"/>
      <c r="K20" s="26"/>
      <c r="L20" s="23"/>
      <c r="M20" s="23"/>
      <c r="N20" s="23"/>
      <c r="O20" s="23"/>
      <c r="P20" s="23"/>
      <c r="Q20" s="23"/>
      <c r="R20" s="23"/>
    </row>
    <row r="21" spans="1:21" x14ac:dyDescent="0.25">
      <c r="A21" s="9">
        <v>8</v>
      </c>
      <c r="B21" s="28" t="s">
        <v>21</v>
      </c>
      <c r="C21" s="9" t="s">
        <v>50</v>
      </c>
      <c r="D21" s="9">
        <v>0.4</v>
      </c>
      <c r="E21" s="9">
        <v>660</v>
      </c>
      <c r="F21" s="9">
        <v>264</v>
      </c>
      <c r="G21" s="7" t="s">
        <v>81</v>
      </c>
      <c r="H21" s="7" t="s">
        <v>83</v>
      </c>
      <c r="I21" s="7">
        <v>7</v>
      </c>
      <c r="J21" s="15"/>
      <c r="K21" s="26"/>
      <c r="L21" s="23"/>
      <c r="M21" s="23"/>
      <c r="N21" s="23"/>
      <c r="O21" s="23"/>
      <c r="P21" s="23"/>
      <c r="Q21" s="23"/>
      <c r="R21" s="23"/>
    </row>
    <row r="22" spans="1:21" x14ac:dyDescent="0.25">
      <c r="A22" s="9">
        <v>9</v>
      </c>
      <c r="B22" s="28" t="s">
        <v>22</v>
      </c>
      <c r="C22" s="9" t="s">
        <v>50</v>
      </c>
      <c r="D22" s="9">
        <v>0.3</v>
      </c>
      <c r="E22" s="9">
        <v>660</v>
      </c>
      <c r="F22" s="9">
        <f>E22*D22</f>
        <v>198</v>
      </c>
      <c r="G22" s="7" t="s">
        <v>81</v>
      </c>
      <c r="H22" s="7" t="s">
        <v>83</v>
      </c>
      <c r="I22" s="7">
        <v>7</v>
      </c>
      <c r="J22" s="15"/>
      <c r="K22" s="26"/>
    </row>
    <row r="23" spans="1:21" x14ac:dyDescent="0.25">
      <c r="A23" s="9">
        <v>10</v>
      </c>
      <c r="B23" s="28" t="s">
        <v>23</v>
      </c>
      <c r="C23" s="9" t="s">
        <v>51</v>
      </c>
      <c r="D23" s="9">
        <v>0.3</v>
      </c>
      <c r="E23" s="9">
        <v>660</v>
      </c>
      <c r="F23" s="9">
        <f>E23*D23</f>
        <v>198</v>
      </c>
      <c r="G23" s="7" t="s">
        <v>81</v>
      </c>
      <c r="H23" s="7" t="s">
        <v>83</v>
      </c>
      <c r="I23" s="7">
        <v>7</v>
      </c>
      <c r="J23" s="15"/>
      <c r="K23" s="26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x14ac:dyDescent="0.25">
      <c r="A24" s="9">
        <v>11</v>
      </c>
      <c r="B24" s="28" t="s">
        <v>24</v>
      </c>
      <c r="C24" s="9" t="s">
        <v>52</v>
      </c>
      <c r="D24" s="9">
        <v>0.2</v>
      </c>
      <c r="E24" s="9">
        <v>660</v>
      </c>
      <c r="F24" s="9">
        <f>E24*D24</f>
        <v>132</v>
      </c>
      <c r="G24" s="7" t="s">
        <v>81</v>
      </c>
      <c r="H24" s="7" t="s">
        <v>83</v>
      </c>
      <c r="I24" s="7">
        <v>7</v>
      </c>
      <c r="J24" s="15"/>
      <c r="K24" s="26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x14ac:dyDescent="0.25">
      <c r="A25" s="9">
        <v>12</v>
      </c>
      <c r="B25" s="28" t="s">
        <v>25</v>
      </c>
      <c r="C25" s="9" t="s">
        <v>52</v>
      </c>
      <c r="D25" s="9">
        <v>0.2</v>
      </c>
      <c r="E25" s="9">
        <v>660</v>
      </c>
      <c r="F25" s="9">
        <f>E25*D25</f>
        <v>132</v>
      </c>
      <c r="G25" s="7" t="s">
        <v>81</v>
      </c>
      <c r="H25" s="7" t="s">
        <v>83</v>
      </c>
      <c r="I25" s="7">
        <v>7</v>
      </c>
      <c r="J25" s="15"/>
      <c r="K25" s="26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x14ac:dyDescent="0.25">
      <c r="A26" s="9">
        <v>13</v>
      </c>
      <c r="B26" s="28" t="s">
        <v>26</v>
      </c>
      <c r="C26" s="9" t="s">
        <v>53</v>
      </c>
      <c r="D26" s="9">
        <v>0.25</v>
      </c>
      <c r="E26" s="9">
        <v>660</v>
      </c>
      <c r="F26" s="9">
        <f>E26*D26</f>
        <v>165</v>
      </c>
      <c r="G26" s="7" t="s">
        <v>81</v>
      </c>
      <c r="H26" s="7" t="s">
        <v>83</v>
      </c>
      <c r="I26" s="7">
        <v>7</v>
      </c>
      <c r="J26" s="15"/>
      <c r="K26" s="26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x14ac:dyDescent="0.25">
      <c r="A27" s="70"/>
      <c r="B27" s="71" t="s">
        <v>145</v>
      </c>
      <c r="C27" s="72"/>
      <c r="D27" s="73">
        <f>SUM(D14:D26)</f>
        <v>4.95</v>
      </c>
      <c r="E27" s="73"/>
      <c r="F27" s="73">
        <f>SUM(F14:F26)</f>
        <v>3557</v>
      </c>
      <c r="G27" s="73"/>
      <c r="H27" s="73"/>
      <c r="I27" s="73"/>
      <c r="J27" s="27"/>
      <c r="K27" s="26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1" customHeight="1" x14ac:dyDescent="0.25">
      <c r="A28" s="87" t="s">
        <v>27</v>
      </c>
      <c r="B28" s="87"/>
      <c r="C28" s="87"/>
      <c r="D28" s="87"/>
      <c r="E28" s="87"/>
      <c r="F28" s="87"/>
      <c r="G28" s="87"/>
      <c r="H28" s="87"/>
      <c r="I28" s="87"/>
      <c r="J28" s="26"/>
      <c r="K28" s="26"/>
      <c r="L28" s="57"/>
      <c r="M28" s="60"/>
      <c r="N28" s="57"/>
      <c r="O28" s="57"/>
      <c r="P28" s="57"/>
      <c r="Q28" s="57"/>
      <c r="R28" s="57"/>
      <c r="S28" s="57"/>
      <c r="T28" s="57"/>
      <c r="U28" s="57"/>
    </row>
    <row r="29" spans="1:21" x14ac:dyDescent="0.25">
      <c r="A29" s="70">
        <v>1</v>
      </c>
      <c r="B29" s="64" t="s">
        <v>8</v>
      </c>
      <c r="C29" s="70" t="s">
        <v>44</v>
      </c>
      <c r="D29" s="70">
        <v>1</v>
      </c>
      <c r="E29" s="70">
        <v>950</v>
      </c>
      <c r="F29" s="70">
        <f>E29*D29</f>
        <v>950</v>
      </c>
      <c r="G29" s="72" t="s">
        <v>84</v>
      </c>
      <c r="H29" s="72" t="s">
        <v>82</v>
      </c>
      <c r="I29" s="72">
        <v>10</v>
      </c>
      <c r="J29" s="15"/>
      <c r="K29" s="63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1" ht="18.75" customHeight="1" x14ac:dyDescent="0.25">
      <c r="A30" s="88" t="s">
        <v>28</v>
      </c>
      <c r="B30" s="88"/>
      <c r="C30" s="88"/>
      <c r="D30" s="88"/>
      <c r="E30" s="88"/>
      <c r="F30" s="88"/>
      <c r="G30" s="88"/>
      <c r="H30" s="88"/>
      <c r="I30" s="88"/>
      <c r="J30" s="15"/>
      <c r="K30" s="63"/>
      <c r="L30" s="65"/>
      <c r="M30" s="81"/>
      <c r="N30" s="82"/>
      <c r="O30" s="82"/>
      <c r="P30" s="66"/>
      <c r="Q30" s="60"/>
      <c r="R30" s="57"/>
      <c r="S30" s="57"/>
      <c r="T30" s="57"/>
      <c r="U30" s="57"/>
    </row>
    <row r="31" spans="1:21" x14ac:dyDescent="0.25">
      <c r="A31" s="70">
        <v>2</v>
      </c>
      <c r="B31" s="64" t="s">
        <v>153</v>
      </c>
      <c r="C31" s="69">
        <v>134111</v>
      </c>
      <c r="D31" s="70">
        <v>1</v>
      </c>
      <c r="E31" s="70">
        <v>790</v>
      </c>
      <c r="F31" s="70">
        <f>E31*D31</f>
        <v>790</v>
      </c>
      <c r="G31" s="72" t="s">
        <v>84</v>
      </c>
      <c r="H31" s="72" t="s">
        <v>74</v>
      </c>
      <c r="I31" s="72">
        <v>8</v>
      </c>
      <c r="J31" s="15"/>
      <c r="K31" s="63"/>
      <c r="L31" s="67"/>
      <c r="M31" s="81"/>
      <c r="N31" s="82"/>
      <c r="O31" s="82"/>
      <c r="P31" s="60"/>
      <c r="Q31" s="60"/>
      <c r="R31" s="57"/>
      <c r="S31" s="57"/>
      <c r="T31" s="57"/>
      <c r="U31" s="57"/>
    </row>
    <row r="32" spans="1:21" x14ac:dyDescent="0.25">
      <c r="A32" s="88" t="s">
        <v>29</v>
      </c>
      <c r="B32" s="88"/>
      <c r="C32" s="88"/>
      <c r="D32" s="88"/>
      <c r="E32" s="88"/>
      <c r="F32" s="88"/>
      <c r="G32" s="88"/>
      <c r="H32" s="88"/>
      <c r="I32" s="88"/>
      <c r="J32" s="15"/>
      <c r="K32" s="63"/>
      <c r="L32" s="57"/>
      <c r="M32" s="63"/>
      <c r="N32" s="59"/>
      <c r="O32" s="63"/>
      <c r="P32" s="63"/>
      <c r="Q32" s="63"/>
      <c r="R32" s="57"/>
      <c r="S32" s="57"/>
      <c r="T32" s="57"/>
      <c r="U32" s="57"/>
    </row>
    <row r="33" spans="1:21" x14ac:dyDescent="0.25">
      <c r="A33" s="70">
        <v>3</v>
      </c>
      <c r="B33" s="64" t="s">
        <v>125</v>
      </c>
      <c r="C33" s="69">
        <v>143111</v>
      </c>
      <c r="D33" s="70">
        <v>1</v>
      </c>
      <c r="E33" s="70">
        <v>770</v>
      </c>
      <c r="F33" s="70">
        <v>770</v>
      </c>
      <c r="G33" s="72" t="s">
        <v>84</v>
      </c>
      <c r="H33" s="72" t="s">
        <v>74</v>
      </c>
      <c r="I33" s="72">
        <v>8</v>
      </c>
      <c r="J33" s="15"/>
      <c r="K33" s="63"/>
      <c r="L33" s="65"/>
      <c r="M33" s="57"/>
      <c r="N33" s="57"/>
      <c r="O33" s="57"/>
      <c r="P33" s="57"/>
      <c r="Q33" s="57"/>
      <c r="R33" s="57"/>
      <c r="S33" s="57"/>
      <c r="T33" s="57"/>
      <c r="U33" s="57"/>
    </row>
    <row r="34" spans="1:21" x14ac:dyDescent="0.25">
      <c r="A34" s="70"/>
      <c r="B34" s="71" t="s">
        <v>145</v>
      </c>
      <c r="C34" s="73"/>
      <c r="D34" s="73">
        <f>SUM(D29:D33)</f>
        <v>3</v>
      </c>
      <c r="E34" s="73"/>
      <c r="F34" s="73">
        <f>SUM(F29,F31,F33)</f>
        <v>2510</v>
      </c>
      <c r="G34" s="73"/>
      <c r="H34" s="73"/>
      <c r="I34" s="73"/>
      <c r="J34" s="27"/>
      <c r="K34" s="26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1" x14ac:dyDescent="0.25">
      <c r="A35" s="87" t="s">
        <v>30</v>
      </c>
      <c r="B35" s="87"/>
      <c r="C35" s="87"/>
      <c r="D35" s="87"/>
      <c r="E35" s="87"/>
      <c r="F35" s="87"/>
      <c r="G35" s="87"/>
      <c r="H35" s="87"/>
      <c r="I35" s="87"/>
      <c r="J35" s="26"/>
      <c r="K35" s="26"/>
      <c r="L35" s="57"/>
      <c r="M35" s="60"/>
      <c r="N35" s="57"/>
      <c r="O35" s="57"/>
      <c r="P35" s="57"/>
      <c r="Q35" s="57"/>
      <c r="R35" s="57"/>
      <c r="S35" s="57"/>
      <c r="T35" s="57"/>
      <c r="U35" s="57"/>
    </row>
    <row r="36" spans="1:21" x14ac:dyDescent="0.25">
      <c r="A36" s="70">
        <v>1</v>
      </c>
      <c r="B36" s="64" t="s">
        <v>71</v>
      </c>
      <c r="C36" s="70" t="s">
        <v>44</v>
      </c>
      <c r="D36" s="70">
        <v>1</v>
      </c>
      <c r="E36" s="70">
        <v>850</v>
      </c>
      <c r="F36" s="70">
        <v>850</v>
      </c>
      <c r="G36" s="72" t="s">
        <v>84</v>
      </c>
      <c r="H36" s="72" t="s">
        <v>82</v>
      </c>
      <c r="I36" s="72">
        <v>10</v>
      </c>
      <c r="J36" s="15"/>
      <c r="K36" s="26"/>
      <c r="L36" s="65"/>
      <c r="M36" s="63"/>
      <c r="N36" s="57"/>
      <c r="O36" s="57"/>
      <c r="P36" s="57"/>
      <c r="Q36" s="57"/>
      <c r="R36" s="57"/>
      <c r="S36" s="57"/>
      <c r="T36" s="57"/>
      <c r="U36" s="57"/>
    </row>
    <row r="37" spans="1:21" x14ac:dyDescent="0.25">
      <c r="A37" s="70"/>
      <c r="B37" s="71" t="s">
        <v>145</v>
      </c>
      <c r="C37" s="73"/>
      <c r="D37" s="73">
        <f>SUM(D36:D36)</f>
        <v>1</v>
      </c>
      <c r="E37" s="73"/>
      <c r="F37" s="73">
        <f>SUM(F36:F36)</f>
        <v>850</v>
      </c>
      <c r="G37" s="73"/>
      <c r="H37" s="73"/>
      <c r="I37" s="73"/>
      <c r="J37" s="15"/>
      <c r="K37" s="26"/>
      <c r="L37" s="68"/>
      <c r="M37" s="68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A38" s="87" t="s">
        <v>152</v>
      </c>
      <c r="B38" s="87"/>
      <c r="C38" s="87"/>
      <c r="D38" s="87"/>
      <c r="E38" s="87"/>
      <c r="F38" s="87"/>
      <c r="G38" s="87"/>
      <c r="H38" s="87"/>
      <c r="I38" s="87"/>
      <c r="J38" s="15"/>
      <c r="K38" s="26"/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1:21" x14ac:dyDescent="0.25">
      <c r="A39" s="9">
        <v>1</v>
      </c>
      <c r="B39" s="28" t="s">
        <v>8</v>
      </c>
      <c r="C39" s="9" t="s">
        <v>44</v>
      </c>
      <c r="D39" s="9">
        <v>1</v>
      </c>
      <c r="E39" s="9">
        <v>900</v>
      </c>
      <c r="F39" s="9">
        <f>E39*D39</f>
        <v>900</v>
      </c>
      <c r="G39" s="5" t="s">
        <v>85</v>
      </c>
      <c r="H39" s="5" t="s">
        <v>74</v>
      </c>
      <c r="I39" s="5">
        <v>9</v>
      </c>
      <c r="J39" s="15"/>
      <c r="K39" s="26"/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1" x14ac:dyDescent="0.25">
      <c r="A40" s="9">
        <v>2</v>
      </c>
      <c r="B40" s="28" t="s">
        <v>31</v>
      </c>
      <c r="C40" s="9" t="s">
        <v>54</v>
      </c>
      <c r="D40" s="9">
        <v>1</v>
      </c>
      <c r="E40" s="9">
        <v>690</v>
      </c>
      <c r="F40" s="9">
        <f>E40*D40</f>
        <v>690</v>
      </c>
      <c r="G40" s="5" t="s">
        <v>85</v>
      </c>
      <c r="H40" s="5" t="s">
        <v>76</v>
      </c>
      <c r="I40" s="5">
        <v>6</v>
      </c>
      <c r="J40" s="15"/>
      <c r="K40" s="26"/>
      <c r="L40" s="57"/>
      <c r="M40" s="57"/>
      <c r="N40" s="57"/>
      <c r="O40" s="57"/>
      <c r="P40" s="57"/>
      <c r="Q40" s="57"/>
      <c r="R40" s="57"/>
      <c r="S40" s="57"/>
      <c r="T40" s="57"/>
      <c r="U40" s="57"/>
    </row>
    <row r="41" spans="1:21" x14ac:dyDescent="0.25">
      <c r="A41" s="9"/>
      <c r="B41" s="47" t="s">
        <v>145</v>
      </c>
      <c r="C41" s="19"/>
      <c r="D41" s="19">
        <f>SUM(D39:D40)</f>
        <v>2</v>
      </c>
      <c r="E41" s="19"/>
      <c r="F41" s="19">
        <f>SUM(F39:F40)</f>
        <v>1590</v>
      </c>
      <c r="G41" s="19"/>
      <c r="H41" s="19"/>
      <c r="I41" s="19"/>
      <c r="J41" s="15"/>
      <c r="K41" s="26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1:21" x14ac:dyDescent="0.25">
      <c r="A42" s="91" t="s">
        <v>154</v>
      </c>
      <c r="B42" s="92"/>
      <c r="C42" s="92"/>
      <c r="D42" s="92"/>
      <c r="E42" s="92"/>
      <c r="F42" s="92"/>
      <c r="G42" s="92"/>
      <c r="H42" s="92"/>
      <c r="I42" s="92"/>
      <c r="J42" s="15"/>
      <c r="K42" s="26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1" x14ac:dyDescent="0.25">
      <c r="A43" s="9">
        <v>1</v>
      </c>
      <c r="B43" s="28" t="s">
        <v>8</v>
      </c>
      <c r="C43" s="56">
        <v>143111</v>
      </c>
      <c r="D43" s="9">
        <v>1</v>
      </c>
      <c r="E43" s="9">
        <v>800</v>
      </c>
      <c r="F43" s="9">
        <v>800</v>
      </c>
      <c r="G43" s="9" t="s">
        <v>81</v>
      </c>
      <c r="H43" s="9" t="s">
        <v>86</v>
      </c>
      <c r="I43" s="9">
        <v>7</v>
      </c>
      <c r="J43" s="15"/>
      <c r="K43" s="26"/>
      <c r="L43" s="39"/>
    </row>
    <row r="44" spans="1:21" x14ac:dyDescent="0.25">
      <c r="A44" s="9"/>
      <c r="B44" s="47" t="s">
        <v>145</v>
      </c>
      <c r="C44" s="19"/>
      <c r="D44" s="19">
        <f>SUM(D43)</f>
        <v>1</v>
      </c>
      <c r="E44" s="19"/>
      <c r="F44" s="19">
        <f>SUM(F43)</f>
        <v>800</v>
      </c>
      <c r="G44" s="19"/>
      <c r="H44" s="19"/>
      <c r="I44" s="19"/>
      <c r="J44" s="27"/>
      <c r="K44" s="26"/>
    </row>
    <row r="45" spans="1:21" x14ac:dyDescent="0.25">
      <c r="A45" s="77" t="s">
        <v>32</v>
      </c>
      <c r="B45" s="78"/>
      <c r="C45" s="78"/>
      <c r="D45" s="78"/>
      <c r="E45" s="78"/>
      <c r="F45" s="78"/>
      <c r="G45" s="78"/>
      <c r="H45" s="78"/>
      <c r="I45" s="78"/>
      <c r="J45" s="26"/>
      <c r="K45" s="26"/>
    </row>
    <row r="46" spans="1:21" x14ac:dyDescent="0.25">
      <c r="A46" s="9">
        <v>1</v>
      </c>
      <c r="B46" s="28" t="s">
        <v>8</v>
      </c>
      <c r="C46" s="40" t="s">
        <v>63</v>
      </c>
      <c r="D46" s="9">
        <v>1</v>
      </c>
      <c r="E46" s="9">
        <v>1100</v>
      </c>
      <c r="F46" s="9">
        <f>E46*D46</f>
        <v>1100</v>
      </c>
      <c r="G46" s="4" t="s">
        <v>87</v>
      </c>
      <c r="H46" s="4" t="s">
        <v>88</v>
      </c>
      <c r="I46" s="4">
        <v>10</v>
      </c>
      <c r="J46" s="15"/>
      <c r="K46" s="26"/>
    </row>
    <row r="47" spans="1:21" x14ac:dyDescent="0.25">
      <c r="A47" s="9">
        <v>2</v>
      </c>
      <c r="B47" s="28" t="s">
        <v>132</v>
      </c>
      <c r="C47" s="40" t="s">
        <v>64</v>
      </c>
      <c r="D47" s="9">
        <v>1</v>
      </c>
      <c r="E47" s="9">
        <v>803</v>
      </c>
      <c r="F47" s="9">
        <f>E47*D47</f>
        <v>803</v>
      </c>
      <c r="G47" s="4" t="s">
        <v>87</v>
      </c>
      <c r="H47" s="4" t="s">
        <v>74</v>
      </c>
      <c r="I47" s="4">
        <v>8</v>
      </c>
      <c r="J47" s="15"/>
      <c r="K47" s="26"/>
    </row>
    <row r="48" spans="1:21" x14ac:dyDescent="0.25">
      <c r="A48" s="9">
        <v>3</v>
      </c>
      <c r="B48" s="28" t="s">
        <v>133</v>
      </c>
      <c r="C48" s="40" t="s">
        <v>65</v>
      </c>
      <c r="D48" s="9">
        <v>1</v>
      </c>
      <c r="E48" s="9">
        <v>803</v>
      </c>
      <c r="F48" s="9">
        <f>E48*D48</f>
        <v>803</v>
      </c>
      <c r="G48" s="4" t="s">
        <v>87</v>
      </c>
      <c r="H48" s="4" t="s">
        <v>74</v>
      </c>
      <c r="I48" s="4">
        <v>8</v>
      </c>
      <c r="J48" s="15"/>
      <c r="K48" s="26"/>
    </row>
    <row r="49" spans="1:13" ht="47.25" x14ac:dyDescent="0.25">
      <c r="A49" s="9">
        <v>4</v>
      </c>
      <c r="B49" s="28" t="s">
        <v>134</v>
      </c>
      <c r="C49" s="40" t="s">
        <v>66</v>
      </c>
      <c r="D49" s="9">
        <v>1</v>
      </c>
      <c r="E49" s="9">
        <v>750</v>
      </c>
      <c r="F49" s="9">
        <v>750</v>
      </c>
      <c r="G49" s="4" t="s">
        <v>87</v>
      </c>
      <c r="H49" s="4" t="s">
        <v>74</v>
      </c>
      <c r="I49" s="4">
        <v>8</v>
      </c>
      <c r="J49" s="15"/>
      <c r="K49" s="41"/>
      <c r="L49" s="39"/>
    </row>
    <row r="50" spans="1:13" x14ac:dyDescent="0.25">
      <c r="A50" s="9">
        <v>5</v>
      </c>
      <c r="B50" s="28" t="s">
        <v>36</v>
      </c>
      <c r="C50" s="9" t="s">
        <v>55</v>
      </c>
      <c r="D50" s="9">
        <v>0.6</v>
      </c>
      <c r="E50" s="9">
        <v>740</v>
      </c>
      <c r="F50" s="9">
        <f>E50*D50</f>
        <v>444</v>
      </c>
      <c r="G50" s="1" t="s">
        <v>89</v>
      </c>
      <c r="H50" s="1" t="s">
        <v>80</v>
      </c>
      <c r="I50" s="1">
        <v>6</v>
      </c>
      <c r="J50" s="15"/>
      <c r="K50" s="26"/>
    </row>
    <row r="51" spans="1:13" ht="47.25" x14ac:dyDescent="0.25">
      <c r="A51" s="9">
        <v>6</v>
      </c>
      <c r="B51" s="28" t="s">
        <v>33</v>
      </c>
      <c r="C51" s="40" t="s">
        <v>56</v>
      </c>
      <c r="D51" s="9">
        <v>1</v>
      </c>
      <c r="E51" s="9" t="s">
        <v>34</v>
      </c>
      <c r="F51" s="9">
        <v>500</v>
      </c>
      <c r="G51" s="8" t="s">
        <v>90</v>
      </c>
      <c r="H51" s="8" t="s">
        <v>91</v>
      </c>
      <c r="I51" s="8">
        <v>4</v>
      </c>
      <c r="J51" s="15"/>
      <c r="K51" s="26"/>
    </row>
    <row r="52" spans="1:13" x14ac:dyDescent="0.25">
      <c r="A52" s="9"/>
      <c r="B52" s="47" t="s">
        <v>145</v>
      </c>
      <c r="C52" s="19"/>
      <c r="D52" s="19">
        <f>SUM(D46:D51)</f>
        <v>5.6</v>
      </c>
      <c r="E52" s="19"/>
      <c r="F52" s="19">
        <f>SUM(F46:F51)</f>
        <v>4400</v>
      </c>
      <c r="G52" s="19"/>
      <c r="H52" s="19"/>
      <c r="I52" s="19"/>
      <c r="J52" s="27"/>
      <c r="K52" s="26"/>
    </row>
    <row r="53" spans="1:13" x14ac:dyDescent="0.25">
      <c r="A53" s="77" t="s">
        <v>5</v>
      </c>
      <c r="B53" s="78"/>
      <c r="C53" s="78"/>
      <c r="D53" s="78"/>
      <c r="E53" s="78"/>
      <c r="F53" s="78"/>
      <c r="G53" s="78"/>
      <c r="H53" s="78"/>
      <c r="I53" s="78"/>
      <c r="J53" s="26"/>
      <c r="K53" s="26"/>
    </row>
    <row r="54" spans="1:13" x14ac:dyDescent="0.25">
      <c r="A54" s="9">
        <v>1</v>
      </c>
      <c r="B54" s="28" t="s">
        <v>8</v>
      </c>
      <c r="C54" s="9" t="s">
        <v>44</v>
      </c>
      <c r="D54" s="9">
        <v>1</v>
      </c>
      <c r="E54" s="9">
        <v>1081</v>
      </c>
      <c r="F54" s="9">
        <f t="shared" ref="F54:F62" si="0">E54*D54</f>
        <v>1081</v>
      </c>
      <c r="G54" s="7" t="s">
        <v>89</v>
      </c>
      <c r="H54" s="7" t="s">
        <v>82</v>
      </c>
      <c r="I54" s="7">
        <v>10</v>
      </c>
      <c r="J54" s="15"/>
      <c r="K54" s="26"/>
    </row>
    <row r="55" spans="1:13" x14ac:dyDescent="0.25">
      <c r="A55" s="9">
        <v>2</v>
      </c>
      <c r="B55" s="28" t="s">
        <v>136</v>
      </c>
      <c r="C55" s="42">
        <v>311231</v>
      </c>
      <c r="D55" s="9">
        <v>1</v>
      </c>
      <c r="E55" s="9">
        <v>890</v>
      </c>
      <c r="F55" s="9">
        <f t="shared" si="0"/>
        <v>890</v>
      </c>
      <c r="G55" s="9" t="s">
        <v>92</v>
      </c>
      <c r="H55" s="9" t="s">
        <v>135</v>
      </c>
      <c r="I55" s="9">
        <v>7</v>
      </c>
      <c r="J55" s="18"/>
      <c r="K55" s="26"/>
      <c r="L55" s="43"/>
    </row>
    <row r="56" spans="1:13" ht="31.5" x14ac:dyDescent="0.25">
      <c r="A56" s="9">
        <v>3</v>
      </c>
      <c r="B56" s="44" t="s">
        <v>40</v>
      </c>
      <c r="C56" s="45" t="s">
        <v>38</v>
      </c>
      <c r="D56" s="9">
        <v>1</v>
      </c>
      <c r="E56" s="9">
        <v>890</v>
      </c>
      <c r="F56" s="9">
        <f t="shared" si="0"/>
        <v>890</v>
      </c>
      <c r="G56" s="7" t="s">
        <v>89</v>
      </c>
      <c r="H56" s="7" t="s">
        <v>80</v>
      </c>
      <c r="I56" s="7">
        <v>6</v>
      </c>
      <c r="J56" s="15"/>
      <c r="K56" s="26"/>
    </row>
    <row r="57" spans="1:13" x14ac:dyDescent="0.25">
      <c r="A57" s="9">
        <v>4</v>
      </c>
      <c r="B57" s="28" t="s">
        <v>35</v>
      </c>
      <c r="C57" s="9" t="s">
        <v>57</v>
      </c>
      <c r="D57" s="9">
        <v>0.5</v>
      </c>
      <c r="E57" s="9">
        <v>740</v>
      </c>
      <c r="F57" s="9">
        <f t="shared" si="0"/>
        <v>370</v>
      </c>
      <c r="G57" s="1" t="s">
        <v>89</v>
      </c>
      <c r="H57" s="1" t="s">
        <v>80</v>
      </c>
      <c r="I57" s="1">
        <v>6</v>
      </c>
      <c r="J57" s="15"/>
      <c r="K57" s="26"/>
    </row>
    <row r="58" spans="1:13" x14ac:dyDescent="0.25">
      <c r="A58" s="9">
        <v>5</v>
      </c>
      <c r="B58" s="28" t="s">
        <v>9</v>
      </c>
      <c r="C58" s="9" t="s">
        <v>58</v>
      </c>
      <c r="D58" s="9">
        <v>2</v>
      </c>
      <c r="E58" s="9">
        <v>700</v>
      </c>
      <c r="F58" s="9">
        <f t="shared" si="0"/>
        <v>1400</v>
      </c>
      <c r="G58" s="9" t="s">
        <v>92</v>
      </c>
      <c r="H58" s="9" t="s">
        <v>82</v>
      </c>
      <c r="I58" s="9">
        <v>4</v>
      </c>
      <c r="J58" s="15"/>
      <c r="K58" s="26"/>
      <c r="L58" s="32"/>
    </row>
    <row r="59" spans="1:13" x14ac:dyDescent="0.25">
      <c r="A59" s="9">
        <v>6</v>
      </c>
      <c r="B59" s="28" t="s">
        <v>9</v>
      </c>
      <c r="C59" s="9" t="s">
        <v>58</v>
      </c>
      <c r="D59" s="9">
        <v>2</v>
      </c>
      <c r="E59" s="9">
        <v>660</v>
      </c>
      <c r="F59" s="9">
        <f t="shared" si="0"/>
        <v>1320</v>
      </c>
      <c r="G59" s="9" t="s">
        <v>92</v>
      </c>
      <c r="H59" s="9" t="s">
        <v>82</v>
      </c>
      <c r="I59" s="9">
        <v>4</v>
      </c>
      <c r="J59" s="74"/>
      <c r="K59" s="26"/>
    </row>
    <row r="60" spans="1:13" x14ac:dyDescent="0.25">
      <c r="A60" s="9">
        <v>7</v>
      </c>
      <c r="B60" s="28" t="s">
        <v>114</v>
      </c>
      <c r="C60" s="9" t="s">
        <v>59</v>
      </c>
      <c r="D60" s="9">
        <v>1</v>
      </c>
      <c r="E60" s="9">
        <v>680</v>
      </c>
      <c r="F60" s="9">
        <f t="shared" si="0"/>
        <v>680</v>
      </c>
      <c r="G60" s="9" t="s">
        <v>92</v>
      </c>
      <c r="H60" s="9" t="s">
        <v>82</v>
      </c>
      <c r="I60" s="9">
        <v>4</v>
      </c>
      <c r="J60" s="15"/>
      <c r="K60" s="26"/>
      <c r="L60" s="39"/>
    </row>
    <row r="61" spans="1:13" x14ac:dyDescent="0.25">
      <c r="A61" s="9">
        <v>9</v>
      </c>
      <c r="B61" s="28" t="s">
        <v>7</v>
      </c>
      <c r="C61" s="9" t="s">
        <v>4</v>
      </c>
      <c r="D61" s="9">
        <v>1</v>
      </c>
      <c r="E61" s="9">
        <v>660</v>
      </c>
      <c r="F61" s="9">
        <f t="shared" si="0"/>
        <v>660</v>
      </c>
      <c r="G61" s="9" t="s">
        <v>92</v>
      </c>
      <c r="H61" s="9" t="s">
        <v>82</v>
      </c>
      <c r="I61" s="9">
        <v>4</v>
      </c>
      <c r="J61" s="15"/>
      <c r="K61" s="26"/>
    </row>
    <row r="62" spans="1:13" x14ac:dyDescent="0.25">
      <c r="A62" s="9">
        <v>10</v>
      </c>
      <c r="B62" s="28" t="s">
        <v>67</v>
      </c>
      <c r="C62" s="9" t="s">
        <v>68</v>
      </c>
      <c r="D62" s="9">
        <v>0.5</v>
      </c>
      <c r="E62" s="9">
        <v>500</v>
      </c>
      <c r="F62" s="9">
        <f t="shared" si="0"/>
        <v>250</v>
      </c>
      <c r="G62" s="10" t="s">
        <v>92</v>
      </c>
      <c r="H62" s="10" t="s">
        <v>76</v>
      </c>
      <c r="I62" s="10">
        <v>1</v>
      </c>
      <c r="J62" s="15"/>
      <c r="K62" s="26"/>
    </row>
    <row r="63" spans="1:13" ht="21" customHeight="1" x14ac:dyDescent="0.25">
      <c r="A63" s="9">
        <v>11</v>
      </c>
      <c r="B63" s="28" t="s">
        <v>137</v>
      </c>
      <c r="C63" s="9" t="s">
        <v>60</v>
      </c>
      <c r="D63" s="9">
        <v>4.6500000000000004</v>
      </c>
      <c r="E63" s="9">
        <v>500</v>
      </c>
      <c r="F63" s="9">
        <f>D63*E63</f>
        <v>2325</v>
      </c>
      <c r="G63" s="10" t="s">
        <v>92</v>
      </c>
      <c r="H63" s="10" t="s">
        <v>76</v>
      </c>
      <c r="I63" s="10">
        <v>1</v>
      </c>
      <c r="J63" s="75"/>
      <c r="K63" s="41"/>
      <c r="L63" s="32"/>
    </row>
    <row r="64" spans="1:13" x14ac:dyDescent="0.25">
      <c r="A64" s="9">
        <v>15</v>
      </c>
      <c r="B64" s="28" t="s">
        <v>138</v>
      </c>
      <c r="C64" s="9" t="s">
        <v>60</v>
      </c>
      <c r="D64" s="9">
        <v>0.85</v>
      </c>
      <c r="E64" s="9">
        <v>500</v>
      </c>
      <c r="F64" s="9">
        <f>E64*D64</f>
        <v>425</v>
      </c>
      <c r="G64" s="10" t="s">
        <v>92</v>
      </c>
      <c r="H64" s="10" t="s">
        <v>76</v>
      </c>
      <c r="I64" s="10">
        <v>1</v>
      </c>
      <c r="J64" s="15"/>
      <c r="K64" s="41"/>
      <c r="L64" s="79"/>
      <c r="M64" s="80"/>
    </row>
    <row r="65" spans="1:13" x14ac:dyDescent="0.25">
      <c r="A65" s="9">
        <v>16</v>
      </c>
      <c r="B65" s="28" t="s">
        <v>139</v>
      </c>
      <c r="C65" s="9" t="s">
        <v>61</v>
      </c>
      <c r="D65" s="9">
        <v>1</v>
      </c>
      <c r="E65" s="9">
        <v>500</v>
      </c>
      <c r="F65" s="9">
        <f>E65*D65</f>
        <v>500</v>
      </c>
      <c r="G65" s="9" t="s">
        <v>92</v>
      </c>
      <c r="H65" s="9" t="s">
        <v>80</v>
      </c>
      <c r="I65" s="9">
        <v>2</v>
      </c>
      <c r="J65" s="15"/>
      <c r="K65" s="41"/>
      <c r="L65" s="79"/>
      <c r="M65" s="80"/>
    </row>
    <row r="66" spans="1:13" x14ac:dyDescent="0.25">
      <c r="A66" s="9">
        <v>17</v>
      </c>
      <c r="B66" s="28" t="s">
        <v>37</v>
      </c>
      <c r="C66" s="9" t="s">
        <v>62</v>
      </c>
      <c r="D66" s="9">
        <v>3</v>
      </c>
      <c r="E66" s="9">
        <v>500</v>
      </c>
      <c r="F66" s="9">
        <f>E66*D66</f>
        <v>1500</v>
      </c>
      <c r="G66" s="10" t="s">
        <v>92</v>
      </c>
      <c r="H66" s="10" t="s">
        <v>76</v>
      </c>
      <c r="I66" s="10">
        <v>1</v>
      </c>
      <c r="J66" s="15"/>
      <c r="K66" s="26"/>
      <c r="L66" s="79"/>
      <c r="M66" s="80"/>
    </row>
    <row r="67" spans="1:13" x14ac:dyDescent="0.25">
      <c r="A67" s="9"/>
      <c r="B67" s="46" t="s">
        <v>145</v>
      </c>
      <c r="C67" s="19"/>
      <c r="D67" s="19">
        <f>SUM(D54:D66)</f>
        <v>19.5</v>
      </c>
      <c r="E67" s="19"/>
      <c r="F67" s="19">
        <f>SUM(F54:F66)</f>
        <v>12291</v>
      </c>
      <c r="G67" s="19"/>
      <c r="H67" s="19"/>
      <c r="I67" s="19"/>
      <c r="J67" s="27"/>
      <c r="K67" s="26"/>
      <c r="L67" s="79"/>
      <c r="M67" s="80"/>
    </row>
    <row r="68" spans="1:13" x14ac:dyDescent="0.25">
      <c r="A68" s="85" t="s">
        <v>151</v>
      </c>
      <c r="B68" s="86"/>
      <c r="C68" s="86"/>
      <c r="D68" s="86"/>
      <c r="E68" s="86"/>
      <c r="F68" s="86"/>
      <c r="G68" s="86"/>
      <c r="H68" s="86"/>
      <c r="I68" s="86"/>
      <c r="J68" s="26"/>
      <c r="K68" s="26"/>
      <c r="L68" s="79"/>
      <c r="M68" s="80"/>
    </row>
    <row r="69" spans="1:13" ht="18" customHeight="1" x14ac:dyDescent="0.25">
      <c r="A69" s="10">
        <v>1</v>
      </c>
      <c r="B69" s="21" t="s">
        <v>105</v>
      </c>
      <c r="C69" s="10">
        <v>515103</v>
      </c>
      <c r="D69" s="1">
        <v>1</v>
      </c>
      <c r="E69" s="1">
        <v>1030</v>
      </c>
      <c r="F69" s="1">
        <f>D69*E69</f>
        <v>1030</v>
      </c>
      <c r="G69" s="1" t="s">
        <v>89</v>
      </c>
      <c r="H69" s="1" t="s">
        <v>80</v>
      </c>
      <c r="I69" s="1">
        <v>6</v>
      </c>
      <c r="J69" s="60"/>
      <c r="K69" s="61"/>
      <c r="L69" s="79"/>
      <c r="M69" s="80"/>
    </row>
    <row r="70" spans="1:13" x14ac:dyDescent="0.25">
      <c r="A70" s="10">
        <v>2</v>
      </c>
      <c r="B70" s="21" t="s">
        <v>106</v>
      </c>
      <c r="C70" s="10" t="s">
        <v>60</v>
      </c>
      <c r="D70" s="2">
        <v>8.1999999999999993</v>
      </c>
      <c r="E70" s="1">
        <v>500</v>
      </c>
      <c r="F70" s="1">
        <f t="shared" ref="F70:F77" si="1">D70*E70</f>
        <v>4100</v>
      </c>
      <c r="G70" s="10" t="s">
        <v>92</v>
      </c>
      <c r="H70" s="10" t="s">
        <v>76</v>
      </c>
      <c r="I70" s="10">
        <v>1</v>
      </c>
      <c r="K70" s="23"/>
    </row>
    <row r="71" spans="1:13" x14ac:dyDescent="0.25">
      <c r="A71" s="10">
        <v>3</v>
      </c>
      <c r="B71" s="21" t="s">
        <v>107</v>
      </c>
      <c r="C71" s="10" t="s">
        <v>97</v>
      </c>
      <c r="D71" s="2">
        <v>0.5</v>
      </c>
      <c r="E71" s="1">
        <v>500</v>
      </c>
      <c r="F71" s="1">
        <f t="shared" si="1"/>
        <v>250</v>
      </c>
      <c r="G71" s="10" t="s">
        <v>92</v>
      </c>
      <c r="H71" s="10" t="s">
        <v>76</v>
      </c>
      <c r="I71" s="10">
        <v>1</v>
      </c>
      <c r="K71" s="23"/>
    </row>
    <row r="72" spans="1:13" x14ac:dyDescent="0.25">
      <c r="A72" s="10">
        <v>4</v>
      </c>
      <c r="B72" s="49" t="s">
        <v>108</v>
      </c>
      <c r="C72" s="50">
        <v>334104</v>
      </c>
      <c r="D72" s="2">
        <v>1</v>
      </c>
      <c r="E72" s="1">
        <v>740</v>
      </c>
      <c r="F72" s="1">
        <f t="shared" si="1"/>
        <v>740</v>
      </c>
      <c r="G72" s="11" t="s">
        <v>109</v>
      </c>
      <c r="H72" s="11" t="s">
        <v>74</v>
      </c>
      <c r="I72" s="10">
        <v>7</v>
      </c>
      <c r="K72" s="23"/>
    </row>
    <row r="73" spans="1:13" x14ac:dyDescent="0.25">
      <c r="A73" s="10">
        <v>5</v>
      </c>
      <c r="B73" s="21" t="s">
        <v>37</v>
      </c>
      <c r="C73" s="10">
        <v>961301</v>
      </c>
      <c r="D73" s="2">
        <v>1</v>
      </c>
      <c r="E73" s="1">
        <v>500</v>
      </c>
      <c r="F73" s="1">
        <f t="shared" si="1"/>
        <v>500</v>
      </c>
      <c r="G73" s="10" t="s">
        <v>92</v>
      </c>
      <c r="H73" s="10" t="s">
        <v>76</v>
      </c>
      <c r="I73" s="10">
        <v>1</v>
      </c>
      <c r="K73" s="23"/>
    </row>
    <row r="74" spans="1:13" x14ac:dyDescent="0.25">
      <c r="A74" s="10">
        <v>6</v>
      </c>
      <c r="B74" s="21" t="s">
        <v>110</v>
      </c>
      <c r="C74" s="10">
        <v>754308</v>
      </c>
      <c r="D74" s="2">
        <v>1.8</v>
      </c>
      <c r="E74" s="1">
        <v>500</v>
      </c>
      <c r="F74" s="1">
        <f t="shared" si="1"/>
        <v>900</v>
      </c>
      <c r="G74" s="8" t="s">
        <v>131</v>
      </c>
      <c r="H74" s="8" t="s">
        <v>76</v>
      </c>
      <c r="I74" s="8">
        <v>6</v>
      </c>
      <c r="K74" s="23"/>
    </row>
    <row r="75" spans="1:13" x14ac:dyDescent="0.25">
      <c r="A75" s="10">
        <v>7</v>
      </c>
      <c r="B75" s="21" t="s">
        <v>111</v>
      </c>
      <c r="C75" s="10">
        <v>833101</v>
      </c>
      <c r="D75" s="2">
        <v>3.2</v>
      </c>
      <c r="E75" s="1">
        <v>680</v>
      </c>
      <c r="F75" s="1">
        <f t="shared" si="1"/>
        <v>2176</v>
      </c>
      <c r="G75" s="10" t="s">
        <v>112</v>
      </c>
      <c r="H75" s="10" t="s">
        <v>82</v>
      </c>
      <c r="I75" s="10">
        <v>7</v>
      </c>
      <c r="K75" s="23"/>
    </row>
    <row r="76" spans="1:13" x14ac:dyDescent="0.25">
      <c r="A76" s="10">
        <v>9</v>
      </c>
      <c r="B76" s="21" t="s">
        <v>113</v>
      </c>
      <c r="C76" s="10">
        <v>322101</v>
      </c>
      <c r="D76" s="2">
        <v>0.6</v>
      </c>
      <c r="E76" s="1">
        <v>710</v>
      </c>
      <c r="F76" s="1">
        <f t="shared" si="1"/>
        <v>426</v>
      </c>
      <c r="G76" s="10" t="s">
        <v>96</v>
      </c>
      <c r="H76" s="10" t="s">
        <v>82</v>
      </c>
      <c r="I76" s="10">
        <v>7</v>
      </c>
      <c r="K76" s="23"/>
    </row>
    <row r="77" spans="1:13" x14ac:dyDescent="0.25">
      <c r="A77" s="10">
        <v>10</v>
      </c>
      <c r="B77" s="21" t="s">
        <v>114</v>
      </c>
      <c r="C77" s="10" t="s">
        <v>59</v>
      </c>
      <c r="D77" s="2">
        <v>1</v>
      </c>
      <c r="E77" s="1">
        <v>580</v>
      </c>
      <c r="F77" s="1">
        <f t="shared" si="1"/>
        <v>580</v>
      </c>
      <c r="G77" s="9" t="s">
        <v>92</v>
      </c>
      <c r="H77" s="9" t="s">
        <v>82</v>
      </c>
      <c r="I77" s="9">
        <v>4</v>
      </c>
      <c r="K77" s="23"/>
    </row>
    <row r="78" spans="1:13" x14ac:dyDescent="0.25">
      <c r="A78" s="10">
        <v>11</v>
      </c>
      <c r="B78" s="21" t="s">
        <v>115</v>
      </c>
      <c r="C78" s="10">
        <v>541201</v>
      </c>
      <c r="D78" s="2">
        <v>4</v>
      </c>
      <c r="E78" s="1">
        <v>500</v>
      </c>
      <c r="F78" s="1">
        <v>2870</v>
      </c>
      <c r="G78" s="10" t="s">
        <v>90</v>
      </c>
      <c r="H78" s="10" t="s">
        <v>102</v>
      </c>
      <c r="I78" s="10">
        <v>4</v>
      </c>
      <c r="K78" s="23"/>
    </row>
    <row r="79" spans="1:13" x14ac:dyDescent="0.25">
      <c r="A79" s="10">
        <v>12</v>
      </c>
      <c r="B79" s="21" t="s">
        <v>116</v>
      </c>
      <c r="C79" s="10">
        <v>235908</v>
      </c>
      <c r="D79" s="2">
        <v>0.5</v>
      </c>
      <c r="E79" s="1">
        <v>710</v>
      </c>
      <c r="F79" s="1">
        <v>355</v>
      </c>
      <c r="G79" s="10" t="s">
        <v>117</v>
      </c>
      <c r="H79" s="10" t="s">
        <v>102</v>
      </c>
      <c r="I79" s="10">
        <v>6</v>
      </c>
      <c r="K79" s="23"/>
    </row>
    <row r="80" spans="1:13" x14ac:dyDescent="0.25">
      <c r="A80" s="10">
        <v>13</v>
      </c>
      <c r="B80" s="21" t="s">
        <v>118</v>
      </c>
      <c r="C80" s="10">
        <v>741101</v>
      </c>
      <c r="D80" s="2">
        <v>0.25</v>
      </c>
      <c r="E80" s="1">
        <v>622</v>
      </c>
      <c r="F80" s="1">
        <v>156</v>
      </c>
      <c r="G80" s="10" t="s">
        <v>92</v>
      </c>
      <c r="H80" s="9" t="s">
        <v>93</v>
      </c>
      <c r="I80" s="9">
        <v>5</v>
      </c>
      <c r="K80" s="23"/>
    </row>
    <row r="81" spans="1:12" x14ac:dyDescent="0.25">
      <c r="A81" s="10">
        <v>14</v>
      </c>
      <c r="B81" s="21" t="s">
        <v>119</v>
      </c>
      <c r="C81" s="51" t="s">
        <v>120</v>
      </c>
      <c r="D81" s="2">
        <v>0.5</v>
      </c>
      <c r="E81" s="1">
        <v>680</v>
      </c>
      <c r="F81" s="1">
        <v>340</v>
      </c>
      <c r="G81" s="8" t="s">
        <v>89</v>
      </c>
      <c r="H81" s="8" t="s">
        <v>80</v>
      </c>
      <c r="I81" s="8">
        <v>6</v>
      </c>
      <c r="K81" s="23"/>
    </row>
    <row r="82" spans="1:12" x14ac:dyDescent="0.25">
      <c r="A82" s="10">
        <v>15</v>
      </c>
      <c r="B82" s="21" t="s">
        <v>121</v>
      </c>
      <c r="C82" s="10" t="s">
        <v>98</v>
      </c>
      <c r="D82" s="2">
        <v>1.2</v>
      </c>
      <c r="E82" s="1">
        <v>500</v>
      </c>
      <c r="F82" s="1">
        <v>802</v>
      </c>
      <c r="G82" s="10" t="s">
        <v>99</v>
      </c>
      <c r="H82" s="10" t="s">
        <v>76</v>
      </c>
      <c r="I82" s="10">
        <v>4</v>
      </c>
      <c r="K82" s="23"/>
    </row>
    <row r="83" spans="1:12" x14ac:dyDescent="0.25">
      <c r="A83" s="10">
        <v>17</v>
      </c>
      <c r="B83" s="21" t="s">
        <v>122</v>
      </c>
      <c r="C83" s="52">
        <v>343528</v>
      </c>
      <c r="D83" s="2">
        <v>0.9</v>
      </c>
      <c r="E83" s="1">
        <v>830</v>
      </c>
      <c r="F83" s="10">
        <f t="shared" ref="F83:F84" si="2">D83*E83</f>
        <v>747</v>
      </c>
      <c r="G83" s="10" t="s">
        <v>81</v>
      </c>
      <c r="H83" s="10" t="s">
        <v>83</v>
      </c>
      <c r="I83" s="10">
        <v>7</v>
      </c>
      <c r="K83" s="23"/>
    </row>
    <row r="84" spans="1:12" x14ac:dyDescent="0.25">
      <c r="A84" s="10">
        <v>19</v>
      </c>
      <c r="B84" s="21" t="s">
        <v>123</v>
      </c>
      <c r="C84" s="52">
        <v>235907</v>
      </c>
      <c r="D84" s="2">
        <v>0.5</v>
      </c>
      <c r="E84" s="1">
        <v>830</v>
      </c>
      <c r="F84" s="10">
        <f t="shared" si="2"/>
        <v>415</v>
      </c>
      <c r="G84" s="10" t="s">
        <v>99</v>
      </c>
      <c r="H84" s="10" t="s">
        <v>76</v>
      </c>
      <c r="I84" s="10">
        <v>4</v>
      </c>
      <c r="K84" s="23"/>
    </row>
    <row r="85" spans="1:12" x14ac:dyDescent="0.25">
      <c r="A85" s="10"/>
      <c r="B85" s="46" t="s">
        <v>145</v>
      </c>
      <c r="C85" s="52"/>
      <c r="D85" s="54">
        <f>SUM(D69:D84)</f>
        <v>26.15</v>
      </c>
      <c r="E85" s="6"/>
      <c r="F85" s="53">
        <f>SUM(F69:F84)</f>
        <v>16387</v>
      </c>
      <c r="G85" s="6"/>
      <c r="H85" s="48"/>
      <c r="I85" s="6"/>
      <c r="K85" s="23"/>
    </row>
    <row r="86" spans="1:12" x14ac:dyDescent="0.25">
      <c r="A86" s="76" t="s">
        <v>124</v>
      </c>
      <c r="B86" s="76"/>
      <c r="C86" s="76"/>
      <c r="D86" s="76"/>
      <c r="E86" s="76"/>
      <c r="F86" s="76"/>
      <c r="G86" s="76"/>
      <c r="H86" s="76"/>
      <c r="I86" s="76"/>
      <c r="K86" s="23"/>
    </row>
    <row r="87" spans="1:12" x14ac:dyDescent="0.25">
      <c r="A87" s="10">
        <v>1</v>
      </c>
      <c r="B87" s="21" t="s">
        <v>125</v>
      </c>
      <c r="C87" s="10">
        <v>141205</v>
      </c>
      <c r="D87" s="1">
        <v>1</v>
      </c>
      <c r="E87" s="1">
        <v>850</v>
      </c>
      <c r="F87" s="1">
        <v>850</v>
      </c>
      <c r="G87" s="10" t="s">
        <v>89</v>
      </c>
      <c r="H87" s="10" t="s">
        <v>78</v>
      </c>
      <c r="I87" s="10">
        <v>8</v>
      </c>
      <c r="K87" s="23"/>
    </row>
    <row r="88" spans="1:12" x14ac:dyDescent="0.25">
      <c r="A88" s="10">
        <v>2</v>
      </c>
      <c r="B88" s="21" t="s">
        <v>113</v>
      </c>
      <c r="C88" s="10">
        <v>322101</v>
      </c>
      <c r="D88" s="1">
        <v>0.4</v>
      </c>
      <c r="E88" s="1">
        <v>710</v>
      </c>
      <c r="F88" s="1">
        <f>D88*E88</f>
        <v>284</v>
      </c>
      <c r="G88" s="10" t="s">
        <v>96</v>
      </c>
      <c r="H88" s="10" t="s">
        <v>82</v>
      </c>
      <c r="I88" s="10">
        <v>7</v>
      </c>
      <c r="K88" s="23"/>
    </row>
    <row r="89" spans="1:12" x14ac:dyDescent="0.25">
      <c r="A89" s="10">
        <v>3</v>
      </c>
      <c r="B89" s="21" t="s">
        <v>126</v>
      </c>
      <c r="C89" s="10">
        <v>512002</v>
      </c>
      <c r="D89" s="1">
        <v>3</v>
      </c>
      <c r="E89" s="1">
        <v>670</v>
      </c>
      <c r="F89" s="1">
        <f>D89*E89</f>
        <v>2010</v>
      </c>
      <c r="G89" s="10" t="s">
        <v>92</v>
      </c>
      <c r="H89" s="9" t="s">
        <v>82</v>
      </c>
      <c r="I89" s="9">
        <v>4</v>
      </c>
      <c r="K89" s="23"/>
    </row>
    <row r="90" spans="1:12" x14ac:dyDescent="0.25">
      <c r="A90" s="10">
        <v>4</v>
      </c>
      <c r="B90" s="21" t="s">
        <v>127</v>
      </c>
      <c r="C90" s="10">
        <v>141204</v>
      </c>
      <c r="D90" s="1">
        <v>0.25</v>
      </c>
      <c r="E90" s="1">
        <v>570</v>
      </c>
      <c r="F90" s="1">
        <f t="shared" ref="F90:F93" si="3">D90*E90</f>
        <v>142.5</v>
      </c>
      <c r="G90" s="10" t="s">
        <v>92</v>
      </c>
      <c r="H90" s="10" t="s">
        <v>80</v>
      </c>
      <c r="I90" s="10">
        <v>2</v>
      </c>
      <c r="K90" s="23"/>
    </row>
    <row r="91" spans="1:12" x14ac:dyDescent="0.25">
      <c r="A91" s="10">
        <v>5</v>
      </c>
      <c r="B91" s="21" t="s">
        <v>128</v>
      </c>
      <c r="C91" s="10">
        <v>941201</v>
      </c>
      <c r="D91" s="1">
        <v>3.2</v>
      </c>
      <c r="E91" s="1">
        <v>550</v>
      </c>
      <c r="F91" s="1">
        <f t="shared" si="3"/>
        <v>1760</v>
      </c>
      <c r="G91" s="10" t="s">
        <v>92</v>
      </c>
      <c r="H91" s="10" t="s">
        <v>76</v>
      </c>
      <c r="I91" s="10">
        <v>1</v>
      </c>
      <c r="K91" s="23"/>
    </row>
    <row r="92" spans="1:12" x14ac:dyDescent="0.25">
      <c r="A92" s="10">
        <v>6</v>
      </c>
      <c r="B92" s="21" t="s">
        <v>129</v>
      </c>
      <c r="C92" s="10">
        <v>941202</v>
      </c>
      <c r="D92" s="1">
        <v>1.5</v>
      </c>
      <c r="E92" s="1">
        <v>500</v>
      </c>
      <c r="F92" s="1">
        <f t="shared" si="3"/>
        <v>750</v>
      </c>
      <c r="G92" s="10" t="s">
        <v>92</v>
      </c>
      <c r="H92" s="10" t="s">
        <v>76</v>
      </c>
      <c r="I92" s="10">
        <v>1</v>
      </c>
      <c r="K92" s="23"/>
    </row>
    <row r="93" spans="1:12" x14ac:dyDescent="0.25">
      <c r="A93" s="10">
        <v>7</v>
      </c>
      <c r="B93" s="21" t="s">
        <v>130</v>
      </c>
      <c r="C93" s="10">
        <v>832201</v>
      </c>
      <c r="D93" s="1">
        <v>1.1000000000000001</v>
      </c>
      <c r="E93" s="1">
        <v>570</v>
      </c>
      <c r="F93" s="1">
        <f t="shared" si="3"/>
        <v>627</v>
      </c>
      <c r="G93" s="10" t="s">
        <v>112</v>
      </c>
      <c r="H93" s="10" t="s">
        <v>74</v>
      </c>
      <c r="I93" s="10">
        <v>6</v>
      </c>
      <c r="K93" s="23"/>
    </row>
    <row r="94" spans="1:12" x14ac:dyDescent="0.25">
      <c r="A94" s="6"/>
      <c r="B94" s="46" t="s">
        <v>145</v>
      </c>
      <c r="C94" s="6"/>
      <c r="D94" s="6"/>
      <c r="E94" s="6"/>
      <c r="F94" s="54">
        <f>SUM(F87:F93)</f>
        <v>6423.5</v>
      </c>
      <c r="G94" s="6"/>
      <c r="H94" s="6"/>
      <c r="I94" s="6"/>
      <c r="K94" s="23"/>
    </row>
    <row r="95" spans="1:12" x14ac:dyDescent="0.25">
      <c r="A95" s="76" t="s">
        <v>155</v>
      </c>
      <c r="B95" s="76"/>
      <c r="C95" s="76"/>
      <c r="D95" s="76"/>
      <c r="E95" s="76"/>
      <c r="F95" s="76"/>
      <c r="G95" s="76"/>
      <c r="H95" s="76"/>
      <c r="I95" s="76"/>
      <c r="K95" s="23"/>
    </row>
    <row r="96" spans="1:12" x14ac:dyDescent="0.25">
      <c r="A96" s="10">
        <v>1</v>
      </c>
      <c r="B96" s="6" t="s">
        <v>146</v>
      </c>
      <c r="C96" s="10" t="s">
        <v>57</v>
      </c>
      <c r="D96" s="10">
        <v>1</v>
      </c>
      <c r="E96" s="10">
        <v>770</v>
      </c>
      <c r="F96" s="10">
        <v>770</v>
      </c>
      <c r="G96" s="1" t="s">
        <v>89</v>
      </c>
      <c r="H96" s="1" t="s">
        <v>80</v>
      </c>
      <c r="I96" s="1">
        <v>6</v>
      </c>
      <c r="J96" s="57"/>
      <c r="K96" s="57"/>
      <c r="L96" s="58"/>
    </row>
    <row r="97" spans="1:11" x14ac:dyDescent="0.25">
      <c r="A97" s="10">
        <v>2</v>
      </c>
      <c r="B97" s="6" t="s">
        <v>114</v>
      </c>
      <c r="C97" s="10" t="s">
        <v>59</v>
      </c>
      <c r="D97" s="10">
        <v>0.9</v>
      </c>
      <c r="E97" s="10">
        <v>500</v>
      </c>
      <c r="F97" s="10">
        <v>450</v>
      </c>
      <c r="G97" s="9" t="s">
        <v>92</v>
      </c>
      <c r="H97" s="9" t="s">
        <v>82</v>
      </c>
      <c r="I97" s="9">
        <v>4</v>
      </c>
      <c r="K97" s="23"/>
    </row>
    <row r="98" spans="1:11" x14ac:dyDescent="0.25">
      <c r="A98" s="10">
        <v>3</v>
      </c>
      <c r="B98" s="6" t="s">
        <v>121</v>
      </c>
      <c r="C98" s="10" t="s">
        <v>98</v>
      </c>
      <c r="D98" s="10">
        <v>5</v>
      </c>
      <c r="E98" s="10">
        <v>500</v>
      </c>
      <c r="F98" s="10">
        <v>2500</v>
      </c>
      <c r="G98" s="10" t="s">
        <v>99</v>
      </c>
      <c r="H98" s="10" t="s">
        <v>76</v>
      </c>
      <c r="I98" s="10">
        <v>4</v>
      </c>
      <c r="K98" s="23"/>
    </row>
    <row r="99" spans="1:11" x14ac:dyDescent="0.25">
      <c r="A99" s="10">
        <v>4</v>
      </c>
      <c r="B99" s="6" t="s">
        <v>129</v>
      </c>
      <c r="C99" s="10" t="s">
        <v>100</v>
      </c>
      <c r="D99" s="10">
        <v>1.5</v>
      </c>
      <c r="E99" s="10">
        <v>500</v>
      </c>
      <c r="F99" s="10">
        <v>750</v>
      </c>
      <c r="G99" s="10" t="s">
        <v>92</v>
      </c>
      <c r="H99" s="10" t="s">
        <v>76</v>
      </c>
      <c r="I99" s="10">
        <v>1</v>
      </c>
      <c r="K99" s="23"/>
    </row>
    <row r="100" spans="1:11" x14ac:dyDescent="0.25">
      <c r="A100" s="10">
        <v>5</v>
      </c>
      <c r="B100" s="6" t="s">
        <v>137</v>
      </c>
      <c r="C100" s="10" t="s">
        <v>60</v>
      </c>
      <c r="D100" s="10">
        <v>1</v>
      </c>
      <c r="E100" s="10">
        <v>500</v>
      </c>
      <c r="F100" s="10">
        <v>500</v>
      </c>
      <c r="G100" s="10" t="s">
        <v>92</v>
      </c>
      <c r="H100" s="10" t="s">
        <v>76</v>
      </c>
      <c r="I100" s="10">
        <v>1</v>
      </c>
      <c r="K100" s="23"/>
    </row>
    <row r="101" spans="1:11" x14ac:dyDescent="0.25">
      <c r="A101" s="10">
        <v>6</v>
      </c>
      <c r="B101" s="6" t="s">
        <v>37</v>
      </c>
      <c r="C101" s="10" t="s">
        <v>62</v>
      </c>
      <c r="D101" s="10">
        <v>1</v>
      </c>
      <c r="E101" s="10">
        <v>500</v>
      </c>
      <c r="F101" s="10">
        <v>500</v>
      </c>
      <c r="G101" s="10" t="s">
        <v>92</v>
      </c>
      <c r="H101" s="10" t="s">
        <v>76</v>
      </c>
      <c r="I101" s="10">
        <v>1</v>
      </c>
      <c r="K101" s="23"/>
    </row>
    <row r="102" spans="1:11" x14ac:dyDescent="0.25">
      <c r="A102" s="10">
        <v>7</v>
      </c>
      <c r="B102" s="6" t="s">
        <v>33</v>
      </c>
      <c r="C102" s="10" t="s">
        <v>101</v>
      </c>
      <c r="D102" s="10">
        <v>1.5</v>
      </c>
      <c r="E102" s="10">
        <v>500</v>
      </c>
      <c r="F102" s="10">
        <v>750</v>
      </c>
      <c r="G102" s="10" t="s">
        <v>90</v>
      </c>
      <c r="H102" s="10" t="s">
        <v>102</v>
      </c>
      <c r="I102" s="10">
        <v>4</v>
      </c>
      <c r="K102" s="23"/>
    </row>
    <row r="103" spans="1:11" x14ac:dyDescent="0.25">
      <c r="A103" s="10">
        <v>8</v>
      </c>
      <c r="B103" s="6" t="s">
        <v>147</v>
      </c>
      <c r="C103" s="10" t="s">
        <v>103</v>
      </c>
      <c r="D103" s="10">
        <v>0.5</v>
      </c>
      <c r="E103" s="10">
        <v>500</v>
      </c>
      <c r="F103" s="10">
        <v>250</v>
      </c>
      <c r="G103" s="10" t="s">
        <v>99</v>
      </c>
      <c r="H103" s="10" t="s">
        <v>76</v>
      </c>
      <c r="I103" s="10">
        <v>4</v>
      </c>
      <c r="K103" s="23"/>
    </row>
    <row r="104" spans="1:11" x14ac:dyDescent="0.25">
      <c r="A104" s="10">
        <v>9</v>
      </c>
      <c r="B104" s="6" t="s">
        <v>148</v>
      </c>
      <c r="C104" s="55">
        <v>912103</v>
      </c>
      <c r="D104" s="10">
        <v>1</v>
      </c>
      <c r="E104" s="10">
        <v>570</v>
      </c>
      <c r="F104" s="10">
        <v>570</v>
      </c>
      <c r="G104" s="10" t="s">
        <v>92</v>
      </c>
      <c r="H104" s="10" t="s">
        <v>82</v>
      </c>
      <c r="I104" s="10">
        <v>4</v>
      </c>
      <c r="K104" s="23"/>
    </row>
    <row r="105" spans="1:11" x14ac:dyDescent="0.25">
      <c r="A105" s="10">
        <v>10</v>
      </c>
      <c r="B105" s="6" t="s">
        <v>149</v>
      </c>
      <c r="C105" s="10" t="s">
        <v>104</v>
      </c>
      <c r="D105" s="10">
        <v>0.25</v>
      </c>
      <c r="E105" s="10">
        <v>642</v>
      </c>
      <c r="F105" s="10">
        <v>161</v>
      </c>
      <c r="G105" s="8" t="s">
        <v>96</v>
      </c>
      <c r="H105" s="8" t="s">
        <v>82</v>
      </c>
      <c r="I105" s="8">
        <v>7</v>
      </c>
      <c r="K105" s="23"/>
    </row>
    <row r="106" spans="1:11" x14ac:dyDescent="0.25">
      <c r="A106" s="76" t="s">
        <v>157</v>
      </c>
      <c r="B106" s="76"/>
      <c r="C106" s="76"/>
      <c r="D106" s="76"/>
      <c r="E106" s="76"/>
      <c r="F106" s="76"/>
      <c r="G106" s="76"/>
      <c r="H106" s="76"/>
      <c r="I106" s="76"/>
      <c r="K106" s="23"/>
    </row>
    <row r="107" spans="1:11" x14ac:dyDescent="0.25">
      <c r="A107" s="10">
        <v>1</v>
      </c>
      <c r="B107" s="6" t="s">
        <v>137</v>
      </c>
      <c r="C107" s="10" t="s">
        <v>60</v>
      </c>
      <c r="D107" s="10">
        <v>1</v>
      </c>
      <c r="E107" s="10">
        <v>500</v>
      </c>
      <c r="F107" s="10">
        <v>500</v>
      </c>
      <c r="G107" s="1" t="s">
        <v>92</v>
      </c>
      <c r="H107" s="1" t="s">
        <v>76</v>
      </c>
      <c r="I107" s="1">
        <v>1</v>
      </c>
      <c r="K107" s="23"/>
    </row>
    <row r="108" spans="1:11" x14ac:dyDescent="0.25">
      <c r="A108" s="10">
        <v>2</v>
      </c>
      <c r="B108" s="6" t="s">
        <v>114</v>
      </c>
      <c r="C108" s="10" t="s">
        <v>59</v>
      </c>
      <c r="D108" s="10">
        <v>0.2</v>
      </c>
      <c r="E108" s="10">
        <v>500</v>
      </c>
      <c r="F108" s="10">
        <v>100</v>
      </c>
      <c r="G108" s="9" t="s">
        <v>92</v>
      </c>
      <c r="H108" s="9" t="s">
        <v>82</v>
      </c>
      <c r="I108" s="9">
        <v>4</v>
      </c>
      <c r="K108" s="23"/>
    </row>
    <row r="109" spans="1:11" x14ac:dyDescent="0.25">
      <c r="K109" s="23"/>
    </row>
    <row r="110" spans="1:11" x14ac:dyDescent="0.25">
      <c r="K110" s="23"/>
    </row>
    <row r="111" spans="1:11" x14ac:dyDescent="0.25">
      <c r="K111" s="23"/>
    </row>
    <row r="112" spans="1:11" x14ac:dyDescent="0.25">
      <c r="K112" s="23"/>
    </row>
    <row r="113" spans="11:11" x14ac:dyDescent="0.25">
      <c r="K113" s="23"/>
    </row>
    <row r="114" spans="11:11" x14ac:dyDescent="0.25">
      <c r="K114" s="23"/>
    </row>
    <row r="115" spans="11:11" x14ac:dyDescent="0.25">
      <c r="K115" s="23"/>
    </row>
    <row r="116" spans="11:11" x14ac:dyDescent="0.25">
      <c r="K116" s="23"/>
    </row>
    <row r="117" spans="11:11" x14ac:dyDescent="0.25">
      <c r="K117" s="23"/>
    </row>
    <row r="118" spans="11:11" x14ac:dyDescent="0.25">
      <c r="K118" s="23"/>
    </row>
    <row r="119" spans="11:11" x14ac:dyDescent="0.25">
      <c r="K119" s="23"/>
    </row>
    <row r="120" spans="11:11" x14ac:dyDescent="0.25">
      <c r="K120" s="23"/>
    </row>
    <row r="121" spans="11:11" x14ac:dyDescent="0.25">
      <c r="K121" s="23"/>
    </row>
    <row r="122" spans="11:11" x14ac:dyDescent="0.25">
      <c r="K122" s="23"/>
    </row>
    <row r="123" spans="11:11" x14ac:dyDescent="0.25">
      <c r="K123" s="23"/>
    </row>
    <row r="124" spans="11:11" x14ac:dyDescent="0.25">
      <c r="K124" s="23"/>
    </row>
    <row r="125" spans="11:11" x14ac:dyDescent="0.25">
      <c r="K125" s="23"/>
    </row>
    <row r="126" spans="11:11" x14ac:dyDescent="0.25">
      <c r="K126" s="23"/>
    </row>
    <row r="127" spans="11:11" x14ac:dyDescent="0.25">
      <c r="K127" s="23"/>
    </row>
    <row r="128" spans="11:11" x14ac:dyDescent="0.25">
      <c r="K128" s="23"/>
    </row>
    <row r="129" spans="11:11" x14ac:dyDescent="0.25">
      <c r="K129" s="23"/>
    </row>
    <row r="130" spans="11:11" x14ac:dyDescent="0.25">
      <c r="K130" s="23"/>
    </row>
    <row r="131" spans="11:11" x14ac:dyDescent="0.25">
      <c r="K131" s="23"/>
    </row>
    <row r="132" spans="11:11" x14ac:dyDescent="0.25">
      <c r="K132" s="23"/>
    </row>
    <row r="133" spans="11:11" x14ac:dyDescent="0.25">
      <c r="K133" s="23"/>
    </row>
    <row r="134" spans="11:11" x14ac:dyDescent="0.25">
      <c r="K134" s="23"/>
    </row>
    <row r="135" spans="11:11" x14ac:dyDescent="0.25">
      <c r="K135" s="23"/>
    </row>
    <row r="136" spans="11:11" x14ac:dyDescent="0.25">
      <c r="K136" s="23"/>
    </row>
    <row r="137" spans="11:11" x14ac:dyDescent="0.25">
      <c r="K137" s="23"/>
    </row>
    <row r="138" spans="11:11" x14ac:dyDescent="0.25">
      <c r="K138" s="23"/>
    </row>
    <row r="139" spans="11:11" x14ac:dyDescent="0.25">
      <c r="K139" s="23"/>
    </row>
    <row r="140" spans="11:11" x14ac:dyDescent="0.25">
      <c r="K140" s="23"/>
    </row>
    <row r="141" spans="11:11" x14ac:dyDescent="0.25">
      <c r="K141" s="23"/>
    </row>
    <row r="142" spans="11:11" x14ac:dyDescent="0.25">
      <c r="K142" s="23"/>
    </row>
    <row r="143" spans="11:11" x14ac:dyDescent="0.25">
      <c r="K143" s="23"/>
    </row>
    <row r="144" spans="11:11" x14ac:dyDescent="0.25">
      <c r="K144" s="23"/>
    </row>
    <row r="145" spans="11:11" x14ac:dyDescent="0.25">
      <c r="K145" s="23"/>
    </row>
    <row r="146" spans="11:11" x14ac:dyDescent="0.25">
      <c r="K146" s="23"/>
    </row>
    <row r="147" spans="11:11" x14ac:dyDescent="0.25">
      <c r="K147" s="23"/>
    </row>
    <row r="148" spans="11:11" x14ac:dyDescent="0.25">
      <c r="K148" s="23"/>
    </row>
    <row r="149" spans="11:11" x14ac:dyDescent="0.25">
      <c r="K149" s="23"/>
    </row>
    <row r="150" spans="11:11" x14ac:dyDescent="0.25">
      <c r="K150" s="23"/>
    </row>
    <row r="151" spans="11:11" x14ac:dyDescent="0.25">
      <c r="K151" s="23"/>
    </row>
    <row r="152" spans="11:11" x14ac:dyDescent="0.25">
      <c r="K152" s="23"/>
    </row>
    <row r="153" spans="11:11" x14ac:dyDescent="0.25">
      <c r="K153" s="23"/>
    </row>
    <row r="154" spans="11:11" x14ac:dyDescent="0.25">
      <c r="K154" s="23"/>
    </row>
    <row r="155" spans="11:11" x14ac:dyDescent="0.25">
      <c r="K155" s="23"/>
    </row>
    <row r="156" spans="11:11" x14ac:dyDescent="0.25">
      <c r="K156" s="23"/>
    </row>
    <row r="157" spans="11:11" x14ac:dyDescent="0.25">
      <c r="K157" s="23"/>
    </row>
    <row r="158" spans="11:11" x14ac:dyDescent="0.25">
      <c r="K158" s="23"/>
    </row>
    <row r="159" spans="11:11" x14ac:dyDescent="0.25">
      <c r="K159" s="23"/>
    </row>
    <row r="160" spans="11:11" x14ac:dyDescent="0.25">
      <c r="K160" s="23"/>
    </row>
    <row r="161" spans="11:11" x14ac:dyDescent="0.25">
      <c r="K161" s="23"/>
    </row>
    <row r="162" spans="11:11" x14ac:dyDescent="0.25">
      <c r="K162" s="23"/>
    </row>
  </sheetData>
  <mergeCells count="27">
    <mergeCell ref="M6:M7"/>
    <mergeCell ref="N6:N7"/>
    <mergeCell ref="O6:O7"/>
    <mergeCell ref="A4:I4"/>
    <mergeCell ref="A1:I1"/>
    <mergeCell ref="A2:I2"/>
    <mergeCell ref="O30:O31"/>
    <mergeCell ref="M16:M17"/>
    <mergeCell ref="N16:N17"/>
    <mergeCell ref="O16:O17"/>
    <mergeCell ref="A68:I68"/>
    <mergeCell ref="A38:I38"/>
    <mergeCell ref="A28:I28"/>
    <mergeCell ref="A35:I35"/>
    <mergeCell ref="A30:I30"/>
    <mergeCell ref="A32:I32"/>
    <mergeCell ref="A53:I53"/>
    <mergeCell ref="A45:I45"/>
    <mergeCell ref="A42:I42"/>
    <mergeCell ref="A106:I106"/>
    <mergeCell ref="A10:I10"/>
    <mergeCell ref="L64:M69"/>
    <mergeCell ref="M30:M31"/>
    <mergeCell ref="N30:N31"/>
    <mergeCell ref="A13:I13"/>
    <mergeCell ref="A95:I95"/>
    <mergeCell ref="A86:I86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Amata vienību saraksts</vt:lpstr>
      <vt:lpstr>'Amata vienību saraksts'!Drukas_apgabals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Einika</dc:creator>
  <cp:lastModifiedBy>LindaV</cp:lastModifiedBy>
  <cp:lastPrinted>2021-12-08T06:09:05Z</cp:lastPrinted>
  <dcterms:created xsi:type="dcterms:W3CDTF">2020-08-06T11:53:12Z</dcterms:created>
  <dcterms:modified xsi:type="dcterms:W3CDTF">2021-12-08T06:09:27Z</dcterms:modified>
</cp:coreProperties>
</file>